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8795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3" i="1" l="1"/>
  <c r="M31" i="1"/>
  <c r="N31" i="1"/>
  <c r="N32" i="1" s="1"/>
  <c r="O32" i="1" s="1"/>
  <c r="M32" i="1"/>
  <c r="H31" i="1"/>
  <c r="I31" i="1"/>
  <c r="H32" i="1"/>
  <c r="I32" i="1"/>
  <c r="C31" i="1"/>
  <c r="C32" i="1" s="1"/>
  <c r="D31" i="1"/>
  <c r="D32" i="1"/>
  <c r="Z33" i="1"/>
  <c r="U33" i="1"/>
  <c r="AD31" i="1"/>
  <c r="AD32" i="1" s="1"/>
  <c r="AC31" i="1"/>
  <c r="AC32" i="1"/>
  <c r="Y31" i="1"/>
  <c r="Y32" i="1" s="1"/>
  <c r="X31" i="1"/>
  <c r="T31" i="1"/>
  <c r="T32" i="1" s="1"/>
  <c r="S31" i="1"/>
  <c r="S32" i="1" s="1"/>
  <c r="AE30" i="1"/>
  <c r="Z30" i="1"/>
  <c r="U30" i="1"/>
  <c r="AE29" i="1"/>
  <c r="Z29" i="1"/>
  <c r="U29" i="1"/>
  <c r="AE28" i="1"/>
  <c r="Z28" i="1"/>
  <c r="U28" i="1"/>
  <c r="AE27" i="1"/>
  <c r="Z27" i="1"/>
  <c r="U27" i="1"/>
  <c r="AE26" i="1"/>
  <c r="Z26" i="1"/>
  <c r="U26" i="1"/>
  <c r="AE25" i="1"/>
  <c r="Z25" i="1"/>
  <c r="U25" i="1"/>
  <c r="AE24" i="1"/>
  <c r="Z24" i="1"/>
  <c r="U24" i="1"/>
  <c r="AE23" i="1"/>
  <c r="Z23" i="1"/>
  <c r="U23" i="1"/>
  <c r="AE22" i="1"/>
  <c r="Z22" i="1"/>
  <c r="U22" i="1"/>
  <c r="AE21" i="1"/>
  <c r="Z21" i="1"/>
  <c r="U21" i="1"/>
  <c r="AE20" i="1"/>
  <c r="Z20" i="1"/>
  <c r="U20" i="1"/>
  <c r="AE19" i="1"/>
  <c r="Z19" i="1"/>
  <c r="U19" i="1"/>
  <c r="AE18" i="1"/>
  <c r="Z18" i="1"/>
  <c r="U18" i="1"/>
  <c r="AE17" i="1"/>
  <c r="Z17" i="1"/>
  <c r="U17" i="1"/>
  <c r="AE16" i="1"/>
  <c r="Z16" i="1"/>
  <c r="U16" i="1"/>
  <c r="AE15" i="1"/>
  <c r="Z15" i="1"/>
  <c r="U15" i="1"/>
  <c r="AE14" i="1"/>
  <c r="Z14" i="1"/>
  <c r="U14" i="1"/>
  <c r="AE13" i="1"/>
  <c r="Z13" i="1"/>
  <c r="U13" i="1"/>
  <c r="AE12" i="1"/>
  <c r="Z12" i="1"/>
  <c r="U12" i="1"/>
  <c r="AE11" i="1"/>
  <c r="Z11" i="1"/>
  <c r="U11" i="1"/>
  <c r="AE10" i="1"/>
  <c r="Z10" i="1"/>
  <c r="U10" i="1"/>
  <c r="AE9" i="1"/>
  <c r="Z9" i="1"/>
  <c r="U9" i="1"/>
  <c r="AE8" i="1"/>
  <c r="Z8" i="1"/>
  <c r="U8" i="1"/>
  <c r="AE7" i="1"/>
  <c r="Z7" i="1"/>
  <c r="U7" i="1"/>
  <c r="AE6" i="1"/>
  <c r="Z6" i="1"/>
  <c r="U6" i="1"/>
  <c r="J33" i="1"/>
  <c r="E33" i="1"/>
  <c r="J31" i="1"/>
  <c r="O30" i="1"/>
  <c r="J30" i="1"/>
  <c r="E30" i="1"/>
  <c r="O29" i="1"/>
  <c r="J29" i="1"/>
  <c r="E29" i="1"/>
  <c r="O28" i="1"/>
  <c r="J28" i="1"/>
  <c r="E28" i="1"/>
  <c r="O27" i="1"/>
  <c r="J27" i="1"/>
  <c r="E27" i="1"/>
  <c r="O26" i="1"/>
  <c r="J26" i="1"/>
  <c r="E26" i="1"/>
  <c r="O25" i="1"/>
  <c r="J25" i="1"/>
  <c r="E25" i="1"/>
  <c r="O24" i="1"/>
  <c r="J24" i="1"/>
  <c r="E24" i="1"/>
  <c r="O23" i="1"/>
  <c r="J23" i="1"/>
  <c r="O22" i="1"/>
  <c r="J22" i="1"/>
  <c r="E22" i="1"/>
  <c r="O21" i="1"/>
  <c r="J21" i="1"/>
  <c r="E21" i="1"/>
  <c r="O20" i="1"/>
  <c r="J20" i="1"/>
  <c r="E20" i="1"/>
  <c r="O19" i="1"/>
  <c r="J19" i="1"/>
  <c r="E19" i="1"/>
  <c r="O18" i="1"/>
  <c r="J18" i="1"/>
  <c r="E18" i="1"/>
  <c r="O17" i="1"/>
  <c r="J17" i="1"/>
  <c r="E17" i="1"/>
  <c r="O16" i="1"/>
  <c r="J16" i="1"/>
  <c r="E16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O9" i="1"/>
  <c r="J9" i="1"/>
  <c r="E9" i="1"/>
  <c r="O8" i="1"/>
  <c r="J8" i="1"/>
  <c r="E8" i="1"/>
  <c r="O7" i="1"/>
  <c r="J7" i="1"/>
  <c r="E7" i="1"/>
  <c r="O6" i="1"/>
  <c r="J6" i="1"/>
  <c r="E6" i="1"/>
  <c r="AE33" i="1"/>
  <c r="Z31" i="1"/>
  <c r="O33" i="1"/>
  <c r="U31" i="1"/>
  <c r="AE31" i="1"/>
  <c r="X32" i="1"/>
  <c r="Z32" i="1" s="1"/>
  <c r="E31" i="1"/>
  <c r="O31" i="1"/>
  <c r="J32" i="1"/>
  <c r="U32" i="1" l="1"/>
  <c r="AE32" i="1"/>
  <c r="E32" i="1"/>
</calcChain>
</file>

<file path=xl/sharedStrings.xml><?xml version="1.0" encoding="utf-8"?>
<sst xmlns="http://schemas.openxmlformats.org/spreadsheetml/2006/main" count="199" uniqueCount="53">
  <si>
    <t>TRADING PARTNER RANKING BY VOLUME OF TRADE</t>
  </si>
  <si>
    <t>Metric Tons, 000s</t>
  </si>
  <si>
    <t>RANK</t>
  </si>
  <si>
    <t>COUNTRY</t>
  </si>
  <si>
    <t>Change</t>
  </si>
  <si>
    <t>China</t>
  </si>
  <si>
    <t>Mexico</t>
  </si>
  <si>
    <t>Japan</t>
  </si>
  <si>
    <t>Venezuela</t>
  </si>
  <si>
    <t>Canada</t>
  </si>
  <si>
    <t>Korea(South)</t>
  </si>
  <si>
    <t>Saudi Arabia</t>
  </si>
  <si>
    <t>Brazil</t>
  </si>
  <si>
    <t>Netherlands</t>
  </si>
  <si>
    <t>Russia</t>
  </si>
  <si>
    <t>Turkey</t>
  </si>
  <si>
    <t>Colombia</t>
  </si>
  <si>
    <t>Taiwan</t>
  </si>
  <si>
    <t>India</t>
  </si>
  <si>
    <t>Iraq</t>
  </si>
  <si>
    <t>Singapore</t>
  </si>
  <si>
    <t>Angola</t>
  </si>
  <si>
    <t>Italy</t>
  </si>
  <si>
    <t>Trinidad &amp; Tobago</t>
  </si>
  <si>
    <t>United Kingdom</t>
  </si>
  <si>
    <t>Germany</t>
  </si>
  <si>
    <t>Ecuador</t>
  </si>
  <si>
    <t>Belgium</t>
  </si>
  <si>
    <t>Chile</t>
  </si>
  <si>
    <t>Kuwait</t>
  </si>
  <si>
    <t>Spain</t>
  </si>
  <si>
    <t>France</t>
  </si>
  <si>
    <t>Indonesia</t>
  </si>
  <si>
    <t>Panama</t>
  </si>
  <si>
    <t>Top 25</t>
  </si>
  <si>
    <t>Other</t>
  </si>
  <si>
    <t>GRAND TOTAL</t>
  </si>
  <si>
    <t>TRADING PARTNER RANKING BY VALUE OF TRADE</t>
  </si>
  <si>
    <t>Millions of Current U.S. Dollars</t>
  </si>
  <si>
    <t>Australia</t>
  </si>
  <si>
    <t>Hong Kong</t>
  </si>
  <si>
    <t>Vietnam</t>
  </si>
  <si>
    <t>Thailand</t>
  </si>
  <si>
    <t>United Arab Emirates</t>
  </si>
  <si>
    <t>Malaysia</t>
  </si>
  <si>
    <t>Source: U.S. Bureau of Census, U.S. Merchandise Trade, Selected Highlights (Report FT 920), December issues of indicated years</t>
  </si>
  <si>
    <t>Peru</t>
  </si>
  <si>
    <t>Dominican Republic</t>
  </si>
  <si>
    <t>U.S. EXPORTS</t>
  </si>
  <si>
    <t>U.S. IMPORTS</t>
  </si>
  <si>
    <t>U.S. TOTAL</t>
  </si>
  <si>
    <t>Guatemala</t>
  </si>
  <si>
    <t>TABLE III: U.S. SEABORNE FOREIGN TRADE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</si>
</sst>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u/>
      <sz val="8"/>
      <color theme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0EC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164" fontId="2" fillId="4" borderId="1" xfId="2" applyNumberFormat="1" applyFont="1" applyFill="1" applyBorder="1" applyAlignment="1">
      <alignment horizontal="center" vertical="center"/>
    </xf>
    <xf numFmtId="164" fontId="2" fillId="5" borderId="1" xfId="2" applyNumberFormat="1" applyFont="1" applyFill="1" applyBorder="1" applyAlignment="1">
      <alignment horizontal="center" vertical="center"/>
    </xf>
    <xf numFmtId="164" fontId="2" fillId="6" borderId="1" xfId="2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center"/>
    </xf>
    <xf numFmtId="6" fontId="3" fillId="6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6" fontId="3" fillId="0" borderId="1" xfId="0" applyNumberFormat="1" applyFont="1" applyBorder="1" applyAlignment="1">
      <alignment horizontal="center" vertical="center" wrapText="1"/>
    </xf>
    <xf numFmtId="0" fontId="7" fillId="2" borderId="0" xfId="0" applyFont="1" applyFill="1"/>
    <xf numFmtId="3" fontId="2" fillId="10" borderId="1" xfId="0" applyNumberFormat="1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9" borderId="0" xfId="0" applyFont="1" applyFill="1"/>
    <xf numFmtId="164" fontId="7" fillId="2" borderId="0" xfId="2" applyNumberFormat="1" applyFont="1" applyFill="1"/>
    <xf numFmtId="164" fontId="7" fillId="2" borderId="0" xfId="0" applyNumberFormat="1" applyFont="1" applyFill="1"/>
    <xf numFmtId="166" fontId="7" fillId="2" borderId="0" xfId="1" applyNumberFormat="1" applyFont="1" applyFill="1"/>
    <xf numFmtId="0" fontId="2" fillId="4" borderId="2" xfId="0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8" borderId="3" xfId="3" applyFont="1" applyFill="1" applyBorder="1" applyAlignment="1" applyProtection="1">
      <alignment horizontal="left" vertical="center"/>
    </xf>
    <xf numFmtId="0" fontId="3" fillId="8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">
    <cellStyle name="Comma" xfId="1" builtinId="3"/>
    <cellStyle name="Hyperlink" xfId="3" builtinId="8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619125</xdr:colOff>
      <xdr:row>15</xdr:row>
      <xdr:rowOff>142875</xdr:rowOff>
    </xdr:from>
    <xdr:ext cx="184731" cy="264560"/>
    <xdr:sp macro="" textlink="">
      <xdr:nvSpPr>
        <xdr:cNvPr id="2" name="TextBox 1"/>
        <xdr:cNvSpPr txBox="1"/>
      </xdr:nvSpPr>
      <xdr:spPr>
        <a:xfrm>
          <a:off x="60293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142875</xdr:rowOff>
    </xdr:from>
    <xdr:ext cx="184731" cy="264560"/>
    <xdr:sp macro="" textlink="">
      <xdr:nvSpPr>
        <xdr:cNvPr id="3" name="TextBox 2"/>
        <xdr:cNvSpPr txBox="1"/>
      </xdr:nvSpPr>
      <xdr:spPr>
        <a:xfrm>
          <a:off x="3581400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21</xdr:row>
      <xdr:rowOff>142875</xdr:rowOff>
    </xdr:from>
    <xdr:ext cx="184731" cy="264560"/>
    <xdr:sp macro="" textlink="">
      <xdr:nvSpPr>
        <xdr:cNvPr id="4" name="TextBox 3"/>
        <xdr:cNvSpPr txBox="1"/>
      </xdr:nvSpPr>
      <xdr:spPr>
        <a:xfrm>
          <a:off x="66389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07061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07061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07061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07061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07061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07061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07061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07061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25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07061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07061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07061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07061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07061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25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07061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25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107061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25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107061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07061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107061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107061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107061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107061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107061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107061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107061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10706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10706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10706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10706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10706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10706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10706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107061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107061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26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107061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107061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26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107061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26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107061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26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107061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26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07061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26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107061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107061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107061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107061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107061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107061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107061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107061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107061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22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107061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22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107061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22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107061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22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107061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22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107061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22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107061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22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107061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22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107061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107061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107061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107061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107061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107061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107061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107061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107061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107061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107061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107061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107061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107061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107061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107061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107061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24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107061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24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107061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24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107061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24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107061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24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107061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24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107061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24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107061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24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107061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107061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107061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107061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107061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107061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107061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107061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29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107061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21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107061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21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107061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21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107061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21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107061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21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107061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21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107061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21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107061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107061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6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107061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6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107061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6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107061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6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107061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6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107061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6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107061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6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107061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107061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107061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107061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107061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107061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107061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107061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107061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107061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107061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107061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107061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107061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107061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07061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07061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07061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07061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07061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07061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07061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07061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07061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07061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07061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07061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07061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07061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07061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07061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07061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07061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07061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07061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07061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07061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07061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07061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07061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07061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07061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07061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107061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107061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107061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107061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07061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07061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07061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07061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07061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07061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18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07061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18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07061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07061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18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07061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18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07061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07061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07061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07061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07061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07061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07061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07061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27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07061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07061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07061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07061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07061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07061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07061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07061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07061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07061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07061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07061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07061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07061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07061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07061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07061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07061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07061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07061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07061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07061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07061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07061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28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07061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</xdr:col>
      <xdr:colOff>0</xdr:colOff>
      <xdr:row>5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07061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23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13157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23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13157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23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13157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23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13157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23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13157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13157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13157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1315700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25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13157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25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13157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25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13157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25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13157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25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13157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25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13157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25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13157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25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1315700" y="459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13157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13157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13157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13157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13157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13157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13157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13157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13157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13157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13157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13157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13157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13157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13157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13157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26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1315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26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1315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26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1315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26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1315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26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1315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26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1315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26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1315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26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1315700" y="480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13157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13157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13157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13157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13157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13157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13157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1315700" y="354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22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13157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22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13157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22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13157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22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13157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22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13157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22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13157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22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13157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22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1315700" y="39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13157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13157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13157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13157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13157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13157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13157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1315700" y="10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13157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13157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13157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13157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13157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13157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13157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1315700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24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13157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24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13157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24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13157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24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13157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24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13157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24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13157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24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13157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24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13157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13157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13157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13157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13157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13157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13157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13157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1315700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21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13157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21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13157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21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13157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21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13157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21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13157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21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13157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21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13157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21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1315700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13157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13157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13157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13157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13157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13157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13157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1315700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13157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13157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13157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13157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13157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13157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13157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13157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13157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13157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13157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13157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13157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13157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13157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1315700" y="8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13157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13157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13157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13157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13157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13157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13157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13157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13157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13157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13157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13157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13157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13157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13157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13157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13157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13157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13157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13157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13157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13157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13157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13157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13157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13157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13157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13157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13157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13157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13157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131570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13157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13157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13157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13157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13157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13157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13157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13157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27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13157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27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13157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27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13157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27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13157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27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13157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27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13157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27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13157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27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1315700" y="501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13157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13157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13157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13157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13157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13157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13157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1315700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13157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13157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13157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13157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13157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13157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13157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13157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13157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13157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13157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13157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13157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13157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13157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1315700" y="521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</xdr:col>
      <xdr:colOff>0</xdr:colOff>
      <xdr:row>5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1315700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095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</xdr:col>
      <xdr:colOff>619125</xdr:colOff>
      <xdr:row>31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43529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0956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</xdr:col>
      <xdr:colOff>0</xdr:colOff>
      <xdr:row>31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6858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</xdr:col>
      <xdr:colOff>619125</xdr:colOff>
      <xdr:row>31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82010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142875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3370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sus.gov/foreign-trade/Press-Release/ft920_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41" sqref="J41"/>
    </sheetView>
  </sheetViews>
  <sheetFormatPr defaultRowHeight="11.25" x14ac:dyDescent="0.2"/>
  <cols>
    <col min="1" max="1" width="5.140625" style="27" customWidth="1"/>
    <col min="2" max="2" width="13.5703125" style="27" customWidth="1"/>
    <col min="3" max="4" width="6.5703125" style="27" customWidth="1"/>
    <col min="5" max="5" width="7" style="27" customWidth="1"/>
    <col min="6" max="6" width="5.140625" style="27" customWidth="1"/>
    <col min="7" max="7" width="15.42578125" style="27" bestFit="1" customWidth="1"/>
    <col min="8" max="9" width="6.5703125" style="27" customWidth="1"/>
    <col min="10" max="10" width="7" style="27" customWidth="1"/>
    <col min="11" max="11" width="5.140625" style="27" customWidth="1"/>
    <col min="12" max="12" width="15.42578125" style="27" customWidth="1"/>
    <col min="13" max="14" width="9" style="27" customWidth="1"/>
    <col min="15" max="15" width="7" style="27" customWidth="1"/>
    <col min="16" max="16" width="3.7109375" style="27" customWidth="1"/>
    <col min="17" max="17" width="5.140625" style="27" customWidth="1"/>
    <col min="18" max="18" width="17.85546875" style="27" bestFit="1" customWidth="1"/>
    <col min="19" max="20" width="7.85546875" style="27" customWidth="1"/>
    <col min="21" max="21" width="7" style="27" customWidth="1"/>
    <col min="22" max="22" width="5.140625" style="27" customWidth="1"/>
    <col min="23" max="23" width="13.5703125" style="27" bestFit="1" customWidth="1"/>
    <col min="24" max="25" width="8.7109375" style="27" customWidth="1"/>
    <col min="26" max="26" width="7" style="27" customWidth="1"/>
    <col min="27" max="27" width="5.140625" style="27" customWidth="1"/>
    <col min="28" max="28" width="13.5703125" style="27" bestFit="1" customWidth="1"/>
    <col min="29" max="30" width="8.7109375" style="27" customWidth="1"/>
    <col min="31" max="31" width="7" style="27" customWidth="1"/>
    <col min="32" max="16384" width="9.140625" style="27"/>
  </cols>
  <sheetData>
    <row r="1" spans="1:31" ht="12.75" thickTop="1" thickBot="1" x14ac:dyDescent="0.2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Q1" s="39" t="s">
        <v>52</v>
      </c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2.75" thickTop="1" thickBo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Q2" s="39" t="s">
        <v>37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12.75" thickTop="1" thickBot="1" x14ac:dyDescent="0.25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Q3" s="39" t="s">
        <v>38</v>
      </c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12.95" customHeight="1" thickTop="1" thickBot="1" x14ac:dyDescent="0.25">
      <c r="A4" s="44" t="s">
        <v>48</v>
      </c>
      <c r="B4" s="44"/>
      <c r="C4" s="44"/>
      <c r="D4" s="44"/>
      <c r="E4" s="44"/>
      <c r="F4" s="42" t="s">
        <v>49</v>
      </c>
      <c r="G4" s="42"/>
      <c r="H4" s="42"/>
      <c r="I4" s="42"/>
      <c r="J4" s="42"/>
      <c r="K4" s="43" t="s">
        <v>50</v>
      </c>
      <c r="L4" s="43"/>
      <c r="M4" s="43"/>
      <c r="N4" s="43"/>
      <c r="O4" s="43"/>
      <c r="Q4" s="41" t="s">
        <v>48</v>
      </c>
      <c r="R4" s="41"/>
      <c r="S4" s="41"/>
      <c r="T4" s="41"/>
      <c r="U4" s="41"/>
      <c r="V4" s="42" t="s">
        <v>49</v>
      </c>
      <c r="W4" s="42"/>
      <c r="X4" s="42"/>
      <c r="Y4" s="42"/>
      <c r="Z4" s="42"/>
      <c r="AA4" s="43" t="s">
        <v>50</v>
      </c>
      <c r="AB4" s="43"/>
      <c r="AC4" s="43"/>
      <c r="AD4" s="43"/>
      <c r="AE4" s="43"/>
    </row>
    <row r="5" spans="1:31" ht="12.95" customHeight="1" thickTop="1" thickBot="1" x14ac:dyDescent="0.25">
      <c r="A5" s="1" t="s">
        <v>2</v>
      </c>
      <c r="B5" s="2" t="s">
        <v>3</v>
      </c>
      <c r="C5" s="3">
        <v>2015</v>
      </c>
      <c r="D5" s="3">
        <v>2014</v>
      </c>
      <c r="E5" s="3" t="s">
        <v>4</v>
      </c>
      <c r="F5" s="1" t="s">
        <v>2</v>
      </c>
      <c r="G5" s="2" t="s">
        <v>3</v>
      </c>
      <c r="H5" s="3">
        <v>2015</v>
      </c>
      <c r="I5" s="3">
        <v>2014</v>
      </c>
      <c r="J5" s="3" t="s">
        <v>4</v>
      </c>
      <c r="K5" s="1" t="s">
        <v>2</v>
      </c>
      <c r="L5" s="2" t="s">
        <v>3</v>
      </c>
      <c r="M5" s="3">
        <v>2015</v>
      </c>
      <c r="N5" s="3">
        <v>2014</v>
      </c>
      <c r="O5" s="3" t="s">
        <v>4</v>
      </c>
      <c r="Q5" s="1" t="s">
        <v>2</v>
      </c>
      <c r="R5" s="2" t="s">
        <v>3</v>
      </c>
      <c r="S5" s="3">
        <v>2015</v>
      </c>
      <c r="T5" s="3">
        <v>2014</v>
      </c>
      <c r="U5" s="3" t="s">
        <v>4</v>
      </c>
      <c r="V5" s="1" t="s">
        <v>2</v>
      </c>
      <c r="W5" s="2" t="s">
        <v>3</v>
      </c>
      <c r="X5" s="3">
        <v>2015</v>
      </c>
      <c r="Y5" s="3">
        <v>2014</v>
      </c>
      <c r="Z5" s="3" t="s">
        <v>4</v>
      </c>
      <c r="AA5" s="1" t="s">
        <v>2</v>
      </c>
      <c r="AB5" s="2" t="s">
        <v>3</v>
      </c>
      <c r="AC5" s="3">
        <v>2015</v>
      </c>
      <c r="AD5" s="3">
        <v>2014</v>
      </c>
      <c r="AE5" s="3" t="s">
        <v>4</v>
      </c>
    </row>
    <row r="6" spans="1:31" ht="12.95" customHeight="1" thickTop="1" thickBot="1" x14ac:dyDescent="0.25">
      <c r="A6" s="4">
        <v>1</v>
      </c>
      <c r="B6" s="36" t="s">
        <v>5</v>
      </c>
      <c r="C6" s="37">
        <v>90590.119584999993</v>
      </c>
      <c r="D6" s="37">
        <v>90785.895332</v>
      </c>
      <c r="E6" s="6">
        <f t="shared" ref="E6:E30" si="0">SUM(C6-D6)/D6</f>
        <v>-2.1564555406328673E-3</v>
      </c>
      <c r="F6" s="4">
        <v>1</v>
      </c>
      <c r="G6" s="17" t="s">
        <v>5</v>
      </c>
      <c r="H6" s="38">
        <v>66021.610241999995</v>
      </c>
      <c r="I6" s="38">
        <v>63441.000118999997</v>
      </c>
      <c r="J6" s="7">
        <f t="shared" ref="J6:J30" si="1">SUM(H6-I6)/I6</f>
        <v>4.0677324098917056E-2</v>
      </c>
      <c r="K6" s="4">
        <v>1</v>
      </c>
      <c r="L6" s="23" t="s">
        <v>5</v>
      </c>
      <c r="M6" s="28">
        <v>156611.729827</v>
      </c>
      <c r="N6" s="28">
        <v>154226.89545099999</v>
      </c>
      <c r="O6" s="8">
        <f t="shared" ref="O6:O30" si="2">SUM(M6-N6)/N6</f>
        <v>1.5463154912287709E-2</v>
      </c>
      <c r="Q6" s="4">
        <v>1</v>
      </c>
      <c r="R6" s="5" t="s">
        <v>5</v>
      </c>
      <c r="S6" s="16">
        <v>67552.067750000002</v>
      </c>
      <c r="T6" s="15">
        <v>78522.806509999995</v>
      </c>
      <c r="U6" s="6">
        <f t="shared" ref="U6:U30" si="3">SUM(S6-T6)/T6</f>
        <v>-0.13971404293353745</v>
      </c>
      <c r="V6" s="4">
        <v>1</v>
      </c>
      <c r="W6" s="17" t="s">
        <v>5</v>
      </c>
      <c r="X6" s="18">
        <v>307098.604215</v>
      </c>
      <c r="Y6" s="18">
        <v>300979.220088</v>
      </c>
      <c r="Z6" s="7">
        <f t="shared" ref="Z6:Z30" si="4">SUM(X6-Y6)/Y6</f>
        <v>2.0331583440248196E-2</v>
      </c>
      <c r="AA6" s="19">
        <v>1</v>
      </c>
      <c r="AB6" s="23" t="s">
        <v>5</v>
      </c>
      <c r="AC6" s="24">
        <v>374650.67196499999</v>
      </c>
      <c r="AD6" s="24">
        <v>379502.02659799997</v>
      </c>
      <c r="AE6" s="8">
        <f t="shared" ref="AE6:AE30" si="5">SUM(AC6-AD6)/AD6</f>
        <v>-1.2783474903913855E-2</v>
      </c>
    </row>
    <row r="7" spans="1:31" ht="12.95" customHeight="1" thickTop="1" thickBot="1" x14ac:dyDescent="0.25">
      <c r="A7" s="4">
        <v>2</v>
      </c>
      <c r="B7" s="36" t="s">
        <v>6</v>
      </c>
      <c r="C7" s="37">
        <v>44017.715449000003</v>
      </c>
      <c r="D7" s="37">
        <v>39058.904405000001</v>
      </c>
      <c r="E7" s="6">
        <f t="shared" si="0"/>
        <v>0.12695724878973347</v>
      </c>
      <c r="F7" s="4">
        <v>2</v>
      </c>
      <c r="G7" s="17" t="s">
        <v>6</v>
      </c>
      <c r="H7" s="38">
        <v>58996.687882999999</v>
      </c>
      <c r="I7" s="38">
        <v>63438.405869000002</v>
      </c>
      <c r="J7" s="7">
        <f t="shared" si="1"/>
        <v>-7.0016229524621554E-2</v>
      </c>
      <c r="K7" s="4">
        <v>2</v>
      </c>
      <c r="L7" s="23" t="s">
        <v>6</v>
      </c>
      <c r="M7" s="28">
        <v>103014.403332</v>
      </c>
      <c r="N7" s="28">
        <v>102497.310274</v>
      </c>
      <c r="O7" s="8">
        <f t="shared" si="2"/>
        <v>5.0449427074494369E-3</v>
      </c>
      <c r="Q7" s="4">
        <v>2</v>
      </c>
      <c r="R7" s="5" t="s">
        <v>7</v>
      </c>
      <c r="S7" s="16">
        <v>28625.523295999999</v>
      </c>
      <c r="T7" s="15">
        <v>33381.781520999997</v>
      </c>
      <c r="U7" s="6">
        <f t="shared" si="3"/>
        <v>-0.14248065885902178</v>
      </c>
      <c r="V7" s="4">
        <v>2</v>
      </c>
      <c r="W7" s="17" t="s">
        <v>7</v>
      </c>
      <c r="X7" s="18">
        <v>95393.696792999996</v>
      </c>
      <c r="Y7" s="18">
        <v>98074.996752999999</v>
      </c>
      <c r="Z7" s="7">
        <f t="shared" si="4"/>
        <v>-2.7339281659654872E-2</v>
      </c>
      <c r="AA7" s="19">
        <v>2</v>
      </c>
      <c r="AB7" s="23" t="s">
        <v>7</v>
      </c>
      <c r="AC7" s="24">
        <v>124019.22008899999</v>
      </c>
      <c r="AD7" s="24">
        <v>131456.77827399998</v>
      </c>
      <c r="AE7" s="8">
        <f t="shared" si="5"/>
        <v>-5.6577974012854804E-2</v>
      </c>
    </row>
    <row r="8" spans="1:31" ht="12.95" customHeight="1" thickTop="1" thickBot="1" x14ac:dyDescent="0.25">
      <c r="A8" s="4">
        <v>3</v>
      </c>
      <c r="B8" s="36" t="s">
        <v>9</v>
      </c>
      <c r="C8" s="37">
        <v>42686.388573999997</v>
      </c>
      <c r="D8" s="37">
        <v>39707.321320000003</v>
      </c>
      <c r="E8" s="6">
        <f t="shared" si="0"/>
        <v>7.5025641492957651E-2</v>
      </c>
      <c r="F8" s="4">
        <v>3</v>
      </c>
      <c r="G8" s="17" t="s">
        <v>11</v>
      </c>
      <c r="H8" s="38">
        <v>55237.643023999997</v>
      </c>
      <c r="I8" s="38">
        <v>62663.424631000002</v>
      </c>
      <c r="J8" s="7">
        <f t="shared" si="1"/>
        <v>-0.11850264569367985</v>
      </c>
      <c r="K8" s="4">
        <v>3</v>
      </c>
      <c r="L8" s="23" t="s">
        <v>9</v>
      </c>
      <c r="M8" s="28">
        <v>95333.019392999995</v>
      </c>
      <c r="N8" s="28">
        <v>89616.601697000006</v>
      </c>
      <c r="O8" s="8">
        <f t="shared" si="2"/>
        <v>6.3787485663957644E-2</v>
      </c>
      <c r="Q8" s="4">
        <v>3</v>
      </c>
      <c r="R8" s="5" t="s">
        <v>6</v>
      </c>
      <c r="S8" s="16">
        <v>22305.969621</v>
      </c>
      <c r="T8" s="15">
        <v>27097.321936</v>
      </c>
      <c r="U8" s="6">
        <f t="shared" si="3"/>
        <v>-0.17682014209066449</v>
      </c>
      <c r="V8" s="4">
        <v>3</v>
      </c>
      <c r="W8" s="17" t="s">
        <v>25</v>
      </c>
      <c r="X8" s="18">
        <v>73582.094024999999</v>
      </c>
      <c r="Y8" s="18">
        <v>73031.085865000001</v>
      </c>
      <c r="Z8" s="7">
        <f t="shared" si="4"/>
        <v>7.5448441369001624E-3</v>
      </c>
      <c r="AA8" s="19">
        <v>3</v>
      </c>
      <c r="AB8" s="23" t="s">
        <v>25</v>
      </c>
      <c r="AC8" s="24">
        <v>92703.438450999995</v>
      </c>
      <c r="AD8" s="24">
        <v>92316.343204000004</v>
      </c>
      <c r="AE8" s="8">
        <f t="shared" si="5"/>
        <v>4.1931388697295973E-3</v>
      </c>
    </row>
    <row r="9" spans="1:31" ht="12.95" customHeight="1" thickTop="1" thickBot="1" x14ac:dyDescent="0.25">
      <c r="A9" s="4">
        <v>4</v>
      </c>
      <c r="B9" s="36" t="s">
        <v>7</v>
      </c>
      <c r="C9" s="37">
        <v>41588.52349</v>
      </c>
      <c r="D9" s="37">
        <v>44667.627295999999</v>
      </c>
      <c r="E9" s="6">
        <f t="shared" si="0"/>
        <v>-6.8933677304944596E-2</v>
      </c>
      <c r="F9" s="4">
        <v>4</v>
      </c>
      <c r="G9" s="17" t="s">
        <v>9</v>
      </c>
      <c r="H9" s="38">
        <v>52646.630818999998</v>
      </c>
      <c r="I9" s="38">
        <v>49909.280377000003</v>
      </c>
      <c r="J9" s="7">
        <f t="shared" si="1"/>
        <v>5.4846521955893901E-2</v>
      </c>
      <c r="K9" s="4">
        <v>4</v>
      </c>
      <c r="L9" s="23" t="s">
        <v>11</v>
      </c>
      <c r="M9" s="28">
        <v>59353.967031</v>
      </c>
      <c r="N9" s="28">
        <v>66960.775668000002</v>
      </c>
      <c r="O9" s="8">
        <f t="shared" si="2"/>
        <v>-0.11360096356582727</v>
      </c>
      <c r="Q9" s="4">
        <v>4</v>
      </c>
      <c r="R9" s="5" t="s">
        <v>10</v>
      </c>
      <c r="S9" s="16">
        <v>21650.450073</v>
      </c>
      <c r="T9" s="15">
        <v>24360.135225000002</v>
      </c>
      <c r="U9" s="6">
        <f t="shared" si="3"/>
        <v>-0.11123440518586045</v>
      </c>
      <c r="V9" s="4">
        <v>4</v>
      </c>
      <c r="W9" s="17" t="s">
        <v>10</v>
      </c>
      <c r="X9" s="18">
        <v>51899.166389999999</v>
      </c>
      <c r="Y9" s="18">
        <v>49840.401547000001</v>
      </c>
      <c r="Z9" s="7">
        <f t="shared" si="4"/>
        <v>4.1307147998367572E-2</v>
      </c>
      <c r="AA9" s="19">
        <v>4</v>
      </c>
      <c r="AB9" s="23" t="s">
        <v>10</v>
      </c>
      <c r="AC9" s="24">
        <v>73549.616462999998</v>
      </c>
      <c r="AD9" s="24">
        <v>74200.536772000007</v>
      </c>
      <c r="AE9" s="8">
        <f t="shared" si="5"/>
        <v>-8.7724474419925858E-3</v>
      </c>
    </row>
    <row r="10" spans="1:31" ht="12.95" customHeight="1" thickTop="1" thickBot="1" x14ac:dyDescent="0.25">
      <c r="A10" s="4">
        <v>5</v>
      </c>
      <c r="B10" s="36" t="s">
        <v>13</v>
      </c>
      <c r="C10" s="37">
        <v>28195.227525999999</v>
      </c>
      <c r="D10" s="37">
        <v>28299.220452000001</v>
      </c>
      <c r="E10" s="6">
        <f t="shared" si="0"/>
        <v>-3.6747629206391476E-3</v>
      </c>
      <c r="F10" s="4">
        <v>5</v>
      </c>
      <c r="G10" s="17" t="s">
        <v>8</v>
      </c>
      <c r="H10" s="38">
        <v>48707.172674000001</v>
      </c>
      <c r="I10" s="38">
        <v>48852.162001999997</v>
      </c>
      <c r="J10" s="7">
        <f t="shared" si="1"/>
        <v>-2.9679203961138954E-3</v>
      </c>
      <c r="K10" s="4">
        <v>5</v>
      </c>
      <c r="L10" s="23" t="s">
        <v>12</v>
      </c>
      <c r="M10" s="28">
        <v>58984.583376999995</v>
      </c>
      <c r="N10" s="28">
        <v>61811.008422999999</v>
      </c>
      <c r="O10" s="8">
        <f t="shared" si="2"/>
        <v>-4.5726887784414236E-2</v>
      </c>
      <c r="Q10" s="4">
        <v>5</v>
      </c>
      <c r="R10" s="5" t="s">
        <v>13</v>
      </c>
      <c r="S10" s="16">
        <v>20680.133211</v>
      </c>
      <c r="T10" s="15">
        <v>24341.107951999998</v>
      </c>
      <c r="U10" s="6">
        <f t="shared" si="3"/>
        <v>-0.15040296227350622</v>
      </c>
      <c r="V10" s="4">
        <v>5</v>
      </c>
      <c r="W10" s="17" t="s">
        <v>18</v>
      </c>
      <c r="X10" s="18">
        <v>26950.439111</v>
      </c>
      <c r="Y10" s="18">
        <v>28262.445638000001</v>
      </c>
      <c r="Z10" s="7">
        <f t="shared" si="4"/>
        <v>-4.642225742969517E-2</v>
      </c>
      <c r="AA10" s="19">
        <v>5</v>
      </c>
      <c r="AB10" s="23" t="s">
        <v>6</v>
      </c>
      <c r="AC10" s="24">
        <v>44931.549329000001</v>
      </c>
      <c r="AD10" s="24">
        <v>65229.504233</v>
      </c>
      <c r="AE10" s="8">
        <f t="shared" si="5"/>
        <v>-0.31117751303912472</v>
      </c>
    </row>
    <row r="11" spans="1:31" ht="12.95" customHeight="1" thickTop="1" thickBot="1" x14ac:dyDescent="0.25">
      <c r="A11" s="4">
        <v>6</v>
      </c>
      <c r="B11" s="36" t="s">
        <v>12</v>
      </c>
      <c r="C11" s="37">
        <v>24434.213866999999</v>
      </c>
      <c r="D11" s="37">
        <v>30341.524612000001</v>
      </c>
      <c r="E11" s="6">
        <f t="shared" si="0"/>
        <v>-0.1946939325080479</v>
      </c>
      <c r="F11" s="4">
        <v>6</v>
      </c>
      <c r="G11" s="17" t="s">
        <v>12</v>
      </c>
      <c r="H11" s="38">
        <v>34550.369509999997</v>
      </c>
      <c r="I11" s="38">
        <v>31469.483810999998</v>
      </c>
      <c r="J11" s="7">
        <f t="shared" si="1"/>
        <v>9.7900738299466189E-2</v>
      </c>
      <c r="K11" s="4">
        <v>6</v>
      </c>
      <c r="L11" s="23" t="s">
        <v>8</v>
      </c>
      <c r="M11" s="28">
        <v>56176.798105000002</v>
      </c>
      <c r="N11" s="28">
        <v>56875.713047999998</v>
      </c>
      <c r="O11" s="8">
        <f t="shared" si="2"/>
        <v>-1.2288460320667102E-2</v>
      </c>
      <c r="Q11" s="4">
        <v>6</v>
      </c>
      <c r="R11" s="5" t="s">
        <v>25</v>
      </c>
      <c r="S11" s="16">
        <v>19121.344426</v>
      </c>
      <c r="T11" s="15">
        <v>19285.257339</v>
      </c>
      <c r="U11" s="6">
        <f t="shared" si="3"/>
        <v>-8.4993894620490201E-3</v>
      </c>
      <c r="V11" s="4">
        <v>6</v>
      </c>
      <c r="W11" s="17" t="s">
        <v>41</v>
      </c>
      <c r="X11" s="18">
        <v>26750.353543000001</v>
      </c>
      <c r="Y11" s="18">
        <v>23980.878769999999</v>
      </c>
      <c r="Z11" s="7">
        <f t="shared" si="4"/>
        <v>0.11548679260514029</v>
      </c>
      <c r="AA11" s="19">
        <v>6</v>
      </c>
      <c r="AB11" s="23" t="s">
        <v>24</v>
      </c>
      <c r="AC11" s="24">
        <v>43726.470705</v>
      </c>
      <c r="AD11" s="24">
        <v>43842.345098999998</v>
      </c>
      <c r="AE11" s="8">
        <f t="shared" si="5"/>
        <v>-2.6429789222803587E-3</v>
      </c>
    </row>
    <row r="12" spans="1:31" ht="12.95" customHeight="1" thickTop="1" thickBot="1" x14ac:dyDescent="0.25">
      <c r="A12" s="4">
        <v>7</v>
      </c>
      <c r="B12" s="36" t="s">
        <v>10</v>
      </c>
      <c r="C12" s="37">
        <v>20778.682322000001</v>
      </c>
      <c r="D12" s="37">
        <v>24596.497595000001</v>
      </c>
      <c r="E12" s="6">
        <f t="shared" si="0"/>
        <v>-0.15521784181891365</v>
      </c>
      <c r="F12" s="4">
        <v>7</v>
      </c>
      <c r="G12" s="17" t="s">
        <v>16</v>
      </c>
      <c r="H12" s="38">
        <v>31454.532076</v>
      </c>
      <c r="I12" s="38">
        <v>26815.740999000001</v>
      </c>
      <c r="J12" s="7">
        <f t="shared" si="1"/>
        <v>0.17298761489279693</v>
      </c>
      <c r="K12" s="4">
        <v>7</v>
      </c>
      <c r="L12" s="23" t="s">
        <v>7</v>
      </c>
      <c r="M12" s="28">
        <v>53995.801376000003</v>
      </c>
      <c r="N12" s="28">
        <v>56525.788559000001</v>
      </c>
      <c r="O12" s="8">
        <f t="shared" si="2"/>
        <v>-4.4758105061360964E-2</v>
      </c>
      <c r="Q12" s="4">
        <v>7</v>
      </c>
      <c r="R12" s="5" t="s">
        <v>24</v>
      </c>
      <c r="S12" s="16">
        <v>18749.283683000001</v>
      </c>
      <c r="T12" s="15">
        <v>17662.387154</v>
      </c>
      <c r="U12" s="6">
        <f t="shared" si="3"/>
        <v>6.1537351634478925E-2</v>
      </c>
      <c r="V12" s="4">
        <v>7</v>
      </c>
      <c r="W12" s="17" t="s">
        <v>24</v>
      </c>
      <c r="X12" s="18">
        <v>24977.187021999998</v>
      </c>
      <c r="Y12" s="18">
        <v>26179.957944999998</v>
      </c>
      <c r="Z12" s="7">
        <f t="shared" si="4"/>
        <v>-4.5942431440372584E-2</v>
      </c>
      <c r="AA12" s="19">
        <v>7</v>
      </c>
      <c r="AB12" s="23" t="s">
        <v>12</v>
      </c>
      <c r="AC12" s="24">
        <v>38441.590775000004</v>
      </c>
      <c r="AD12" s="24">
        <v>50546.021695999996</v>
      </c>
      <c r="AE12" s="8">
        <f t="shared" si="5"/>
        <v>-0.23947346427776109</v>
      </c>
    </row>
    <row r="13" spans="1:31" ht="12.95" customHeight="1" thickTop="1" thickBot="1" x14ac:dyDescent="0.25">
      <c r="A13" s="4">
        <v>8</v>
      </c>
      <c r="B13" s="36" t="s">
        <v>16</v>
      </c>
      <c r="C13" s="37">
        <v>18524.187725</v>
      </c>
      <c r="D13" s="37">
        <v>16280.327026000001</v>
      </c>
      <c r="E13" s="6">
        <f t="shared" si="0"/>
        <v>0.13782651266258408</v>
      </c>
      <c r="F13" s="4">
        <v>8</v>
      </c>
      <c r="G13" s="17" t="s">
        <v>14</v>
      </c>
      <c r="H13" s="38">
        <v>30421.291401999999</v>
      </c>
      <c r="I13" s="38">
        <v>29313.044654000001</v>
      </c>
      <c r="J13" s="7">
        <f t="shared" si="1"/>
        <v>3.7807288907765114E-2</v>
      </c>
      <c r="K13" s="4">
        <v>8</v>
      </c>
      <c r="L13" s="23" t="s">
        <v>16</v>
      </c>
      <c r="M13" s="28">
        <v>49978.719800999999</v>
      </c>
      <c r="N13" s="28">
        <v>43096.068025</v>
      </c>
      <c r="O13" s="8">
        <f t="shared" si="2"/>
        <v>0.15970486616104693</v>
      </c>
      <c r="Q13" s="4">
        <v>8</v>
      </c>
      <c r="R13" s="5" t="s">
        <v>12</v>
      </c>
      <c r="S13" s="16">
        <v>17992.696899999999</v>
      </c>
      <c r="T13" s="15">
        <v>26246.154964000001</v>
      </c>
      <c r="U13" s="6">
        <f t="shared" si="3"/>
        <v>-0.3144635119056749</v>
      </c>
      <c r="V13" s="4">
        <v>8</v>
      </c>
      <c r="W13" s="17" t="s">
        <v>17</v>
      </c>
      <c r="X13" s="18">
        <v>24904.6453</v>
      </c>
      <c r="Y13" s="18">
        <v>24274.119518</v>
      </c>
      <c r="Z13" s="7">
        <f t="shared" si="4"/>
        <v>2.5975227712479808E-2</v>
      </c>
      <c r="AA13" s="19">
        <v>8</v>
      </c>
      <c r="AB13" s="23" t="s">
        <v>18</v>
      </c>
      <c r="AC13" s="24">
        <v>35933.913673999996</v>
      </c>
      <c r="AD13" s="24">
        <v>36943.539555000003</v>
      </c>
      <c r="AE13" s="8">
        <f t="shared" si="5"/>
        <v>-2.7328888708590529E-2</v>
      </c>
    </row>
    <row r="14" spans="1:31" ht="12.95" customHeight="1" thickTop="1" thickBot="1" x14ac:dyDescent="0.25">
      <c r="A14" s="4">
        <v>9</v>
      </c>
      <c r="B14" s="36" t="s">
        <v>18</v>
      </c>
      <c r="C14" s="37">
        <v>18222.951954</v>
      </c>
      <c r="D14" s="37">
        <v>15686.93348</v>
      </c>
      <c r="E14" s="6">
        <f t="shared" si="0"/>
        <v>0.16166438630171334</v>
      </c>
      <c r="F14" s="4">
        <v>9</v>
      </c>
      <c r="G14" s="17" t="s">
        <v>10</v>
      </c>
      <c r="H14" s="38">
        <v>18110.75159</v>
      </c>
      <c r="I14" s="38">
        <v>16478.507527999998</v>
      </c>
      <c r="J14" s="7">
        <f t="shared" si="1"/>
        <v>9.905290629181801E-2</v>
      </c>
      <c r="K14" s="4">
        <v>9</v>
      </c>
      <c r="L14" s="23" t="s">
        <v>10</v>
      </c>
      <c r="M14" s="28">
        <v>38889.433912</v>
      </c>
      <c r="N14" s="28">
        <v>41075.005122999995</v>
      </c>
      <c r="O14" s="8">
        <f t="shared" si="2"/>
        <v>-5.3209274215675798E-2</v>
      </c>
      <c r="Q14" s="4">
        <v>9</v>
      </c>
      <c r="R14" s="5" t="s">
        <v>27</v>
      </c>
      <c r="S14" s="16">
        <v>15256.205228000001</v>
      </c>
      <c r="T14" s="15">
        <v>15795.151553</v>
      </c>
      <c r="U14" s="6">
        <f t="shared" si="3"/>
        <v>-3.412099739540872E-2</v>
      </c>
      <c r="V14" s="4">
        <v>9</v>
      </c>
      <c r="W14" s="17" t="s">
        <v>22</v>
      </c>
      <c r="X14" s="18">
        <v>24630.818887000001</v>
      </c>
      <c r="Y14" s="18">
        <v>23103.316155</v>
      </c>
      <c r="Z14" s="7">
        <f t="shared" si="4"/>
        <v>6.611616798869889E-2</v>
      </c>
      <c r="AA14" s="19">
        <v>9</v>
      </c>
      <c r="AB14" s="23" t="s">
        <v>17</v>
      </c>
      <c r="AC14" s="24">
        <v>35452.941569000002</v>
      </c>
      <c r="AD14" s="24">
        <v>37024.053259</v>
      </c>
      <c r="AE14" s="8">
        <f t="shared" si="5"/>
        <v>-4.2434891690797893E-2</v>
      </c>
    </row>
    <row r="15" spans="1:31" ht="12.95" customHeight="1" thickTop="1" thickBot="1" x14ac:dyDescent="0.25">
      <c r="A15" s="4">
        <v>10</v>
      </c>
      <c r="B15" s="36" t="s">
        <v>24</v>
      </c>
      <c r="C15" s="37">
        <v>14831.619640999999</v>
      </c>
      <c r="D15" s="37">
        <v>17250.157503999999</v>
      </c>
      <c r="E15" s="6">
        <f t="shared" si="0"/>
        <v>-0.14020381335296123</v>
      </c>
      <c r="F15" s="4">
        <v>10</v>
      </c>
      <c r="G15" s="17" t="s">
        <v>26</v>
      </c>
      <c r="H15" s="38">
        <v>14071.531247000001</v>
      </c>
      <c r="I15" s="38">
        <v>12836.001533000001</v>
      </c>
      <c r="J15" s="7">
        <f t="shared" si="1"/>
        <v>9.6255030106032952E-2</v>
      </c>
      <c r="K15" s="4">
        <v>10</v>
      </c>
      <c r="L15" s="23" t="s">
        <v>13</v>
      </c>
      <c r="M15" s="28">
        <v>36217.978577999995</v>
      </c>
      <c r="N15" s="28">
        <v>37111.897498999999</v>
      </c>
      <c r="O15" s="8">
        <f t="shared" si="2"/>
        <v>-2.4087125187390142E-2</v>
      </c>
      <c r="Q15" s="4">
        <v>10</v>
      </c>
      <c r="R15" s="5" t="s">
        <v>39</v>
      </c>
      <c r="S15" s="16">
        <v>14121.055603000001</v>
      </c>
      <c r="T15" s="15">
        <v>15766.032904</v>
      </c>
      <c r="U15" s="6">
        <f t="shared" si="3"/>
        <v>-0.10433679233173818</v>
      </c>
      <c r="V15" s="4">
        <v>10</v>
      </c>
      <c r="W15" s="17" t="s">
        <v>6</v>
      </c>
      <c r="X15" s="18">
        <v>22625.579708000001</v>
      </c>
      <c r="Y15" s="18">
        <v>38132.182296999999</v>
      </c>
      <c r="Z15" s="7">
        <f t="shared" si="4"/>
        <v>-0.40665395093896739</v>
      </c>
      <c r="AA15" s="19">
        <v>10</v>
      </c>
      <c r="AB15" s="23" t="s">
        <v>11</v>
      </c>
      <c r="AC15" s="24">
        <v>35343.113916000002</v>
      </c>
      <c r="AD15" s="24">
        <v>59103.351616</v>
      </c>
      <c r="AE15" s="8">
        <f t="shared" si="5"/>
        <v>-0.40201168039289015</v>
      </c>
    </row>
    <row r="16" spans="1:31" ht="12.95" customHeight="1" thickTop="1" thickBot="1" x14ac:dyDescent="0.25">
      <c r="A16" s="4">
        <v>11</v>
      </c>
      <c r="B16" s="36" t="s">
        <v>15</v>
      </c>
      <c r="C16" s="37">
        <v>14149.725068</v>
      </c>
      <c r="D16" s="37">
        <v>16666.873920999999</v>
      </c>
      <c r="E16" s="6">
        <f t="shared" si="0"/>
        <v>-0.15102705311932738</v>
      </c>
      <c r="F16" s="4">
        <v>11</v>
      </c>
      <c r="G16" s="17" t="s">
        <v>7</v>
      </c>
      <c r="H16" s="38">
        <v>12407.277886</v>
      </c>
      <c r="I16" s="38">
        <v>11858.161263</v>
      </c>
      <c r="J16" s="7">
        <f t="shared" si="1"/>
        <v>4.6307063196497522E-2</v>
      </c>
      <c r="K16" s="4">
        <v>11</v>
      </c>
      <c r="L16" s="23" t="s">
        <v>14</v>
      </c>
      <c r="M16" s="28">
        <v>31351.48703</v>
      </c>
      <c r="N16" s="28">
        <v>30743.705258000002</v>
      </c>
      <c r="O16" s="8">
        <f t="shared" si="2"/>
        <v>1.9769307794864573E-2</v>
      </c>
      <c r="Q16" s="4">
        <v>11</v>
      </c>
      <c r="R16" s="5" t="s">
        <v>11</v>
      </c>
      <c r="S16" s="16">
        <v>13546.009770999999</v>
      </c>
      <c r="T16" s="15">
        <v>13352.011281999999</v>
      </c>
      <c r="U16" s="6">
        <f t="shared" si="3"/>
        <v>1.4529533034587172E-2</v>
      </c>
      <c r="V16" s="4">
        <v>11</v>
      </c>
      <c r="W16" s="17" t="s">
        <v>11</v>
      </c>
      <c r="X16" s="18">
        <v>21797.104145000001</v>
      </c>
      <c r="Y16" s="18">
        <v>45751.340334</v>
      </c>
      <c r="Z16" s="7">
        <f t="shared" si="4"/>
        <v>-0.52357452293476237</v>
      </c>
      <c r="AA16" s="19">
        <v>11</v>
      </c>
      <c r="AB16" s="23" t="s">
        <v>41</v>
      </c>
      <c r="AC16" s="24">
        <v>31197.631495000001</v>
      </c>
      <c r="AD16" s="24">
        <v>28130.039680999998</v>
      </c>
      <c r="AE16" s="8">
        <f t="shared" si="5"/>
        <v>0.10905039057132794</v>
      </c>
    </row>
    <row r="17" spans="1:31" ht="12.95" customHeight="1" thickTop="1" thickBot="1" x14ac:dyDescent="0.25">
      <c r="A17" s="4">
        <v>12</v>
      </c>
      <c r="B17" s="36" t="s">
        <v>28</v>
      </c>
      <c r="C17" s="37">
        <v>10701.338358000001</v>
      </c>
      <c r="D17" s="37">
        <v>10903.519848</v>
      </c>
      <c r="E17" s="6">
        <f t="shared" si="0"/>
        <v>-1.8542772684279982E-2</v>
      </c>
      <c r="F17" s="4">
        <v>12</v>
      </c>
      <c r="G17" s="17" t="s">
        <v>23</v>
      </c>
      <c r="H17" s="38">
        <v>12380.772159</v>
      </c>
      <c r="I17" s="38">
        <v>13624.528919</v>
      </c>
      <c r="J17" s="7">
        <f t="shared" si="1"/>
        <v>-9.1288056078440052E-2</v>
      </c>
      <c r="K17" s="4">
        <v>12</v>
      </c>
      <c r="L17" s="23" t="s">
        <v>18</v>
      </c>
      <c r="M17" s="28">
        <v>29101.844857</v>
      </c>
      <c r="N17" s="28">
        <v>26986.750958000001</v>
      </c>
      <c r="O17" s="8">
        <f t="shared" si="2"/>
        <v>7.837527023137246E-2</v>
      </c>
      <c r="Q17" s="4">
        <v>12</v>
      </c>
      <c r="R17" s="5" t="s">
        <v>9</v>
      </c>
      <c r="S17" s="16">
        <v>12859.57548</v>
      </c>
      <c r="T17" s="15">
        <v>17669.009741999998</v>
      </c>
      <c r="U17" s="6">
        <f t="shared" si="3"/>
        <v>-0.27219602752087269</v>
      </c>
      <c r="V17" s="4">
        <v>12</v>
      </c>
      <c r="W17" s="17" t="s">
        <v>12</v>
      </c>
      <c r="X17" s="18">
        <v>20448.893875000002</v>
      </c>
      <c r="Y17" s="18">
        <v>24299.866731999999</v>
      </c>
      <c r="Z17" s="7">
        <f t="shared" si="4"/>
        <v>-0.15847711839212392</v>
      </c>
      <c r="AA17" s="19">
        <v>12</v>
      </c>
      <c r="AB17" s="23" t="s">
        <v>22</v>
      </c>
      <c r="AC17" s="24">
        <v>30839.280492000002</v>
      </c>
      <c r="AD17" s="24">
        <v>30680.926648000001</v>
      </c>
      <c r="AE17" s="8">
        <f t="shared" si="5"/>
        <v>5.1613122972713E-3</v>
      </c>
    </row>
    <row r="18" spans="1:31" ht="12.95" customHeight="1" thickTop="1" thickBot="1" x14ac:dyDescent="0.25">
      <c r="A18" s="4">
        <v>13</v>
      </c>
      <c r="B18" s="36" t="s">
        <v>17</v>
      </c>
      <c r="C18" s="37">
        <v>10066.488912999999</v>
      </c>
      <c r="D18" s="37">
        <v>11963.707457</v>
      </c>
      <c r="E18" s="6">
        <f t="shared" si="0"/>
        <v>-0.15858115478157508</v>
      </c>
      <c r="F18" s="4">
        <v>13</v>
      </c>
      <c r="G18" s="17" t="s">
        <v>28</v>
      </c>
      <c r="H18" s="38">
        <v>12296.901653999999</v>
      </c>
      <c r="I18" s="38">
        <v>11304.939605</v>
      </c>
      <c r="J18" s="7">
        <f t="shared" si="1"/>
        <v>8.7745895481057712E-2</v>
      </c>
      <c r="K18" s="4">
        <v>13</v>
      </c>
      <c r="L18" s="23" t="s">
        <v>24</v>
      </c>
      <c r="M18" s="28">
        <v>23873.405826000002</v>
      </c>
      <c r="N18" s="28">
        <v>26957.127855999999</v>
      </c>
      <c r="O18" s="8">
        <f t="shared" si="2"/>
        <v>-0.1143935676854252</v>
      </c>
      <c r="Q18" s="4">
        <v>13</v>
      </c>
      <c r="R18" s="5" t="s">
        <v>16</v>
      </c>
      <c r="S18" s="16">
        <v>12267.694771</v>
      </c>
      <c r="T18" s="15">
        <v>14995.939568</v>
      </c>
      <c r="U18" s="6">
        <f t="shared" si="3"/>
        <v>-0.18193223469783987</v>
      </c>
      <c r="V18" s="4">
        <v>13</v>
      </c>
      <c r="W18" s="17" t="s">
        <v>31</v>
      </c>
      <c r="X18" s="18">
        <v>17731.766688</v>
      </c>
      <c r="Y18" s="18">
        <v>18409.870146000001</v>
      </c>
      <c r="Z18" s="7">
        <f t="shared" si="4"/>
        <v>-3.6833690440089072E-2</v>
      </c>
      <c r="AA18" s="19">
        <v>13</v>
      </c>
      <c r="AB18" s="23" t="s">
        <v>13</v>
      </c>
      <c r="AC18" s="24">
        <v>29844.14201</v>
      </c>
      <c r="AD18" s="24">
        <v>36153.559549999998</v>
      </c>
      <c r="AE18" s="8">
        <f t="shared" si="5"/>
        <v>-0.17451718775502975</v>
      </c>
    </row>
    <row r="19" spans="1:31" ht="12.95" customHeight="1" thickTop="1" thickBot="1" x14ac:dyDescent="0.25">
      <c r="A19" s="4">
        <v>14</v>
      </c>
      <c r="B19" s="36" t="s">
        <v>25</v>
      </c>
      <c r="C19" s="37">
        <v>9249.7748659999997</v>
      </c>
      <c r="D19" s="37">
        <v>8900.186753</v>
      </c>
      <c r="E19" s="6">
        <f t="shared" si="0"/>
        <v>3.9278739053668014E-2</v>
      </c>
      <c r="F19" s="4">
        <v>14</v>
      </c>
      <c r="G19" s="17" t="s">
        <v>19</v>
      </c>
      <c r="H19" s="38">
        <v>11609.701184</v>
      </c>
      <c r="I19" s="38">
        <v>19065.290755000002</v>
      </c>
      <c r="J19" s="7">
        <f t="shared" si="1"/>
        <v>-0.39105564487888667</v>
      </c>
      <c r="K19" s="4">
        <v>14</v>
      </c>
      <c r="L19" s="23" t="s">
        <v>28</v>
      </c>
      <c r="M19" s="28">
        <v>22998.240012000002</v>
      </c>
      <c r="N19" s="28">
        <v>22208.459452999999</v>
      </c>
      <c r="O19" s="8">
        <f t="shared" si="2"/>
        <v>3.5562149669652848E-2</v>
      </c>
      <c r="Q19" s="4">
        <v>14</v>
      </c>
      <c r="R19" s="5" t="s">
        <v>17</v>
      </c>
      <c r="S19" s="16">
        <v>10548.296269</v>
      </c>
      <c r="T19" s="15">
        <v>12749.933741000001</v>
      </c>
      <c r="U19" s="6">
        <f t="shared" si="3"/>
        <v>-0.17267834615643438</v>
      </c>
      <c r="V19" s="4">
        <v>14</v>
      </c>
      <c r="W19" s="17" t="s">
        <v>32</v>
      </c>
      <c r="X19" s="18">
        <v>17575.664041</v>
      </c>
      <c r="Y19" s="18">
        <v>17405.167148</v>
      </c>
      <c r="Z19" s="7">
        <f t="shared" si="4"/>
        <v>9.7957630369318836E-3</v>
      </c>
      <c r="AA19" s="19">
        <v>14</v>
      </c>
      <c r="AB19" s="23" t="s">
        <v>9</v>
      </c>
      <c r="AC19" s="24">
        <v>28046.089098</v>
      </c>
      <c r="AD19" s="24">
        <v>38517.779641000001</v>
      </c>
      <c r="AE19" s="8">
        <f t="shared" si="5"/>
        <v>-0.27186641183889731</v>
      </c>
    </row>
    <row r="20" spans="1:31" ht="12.95" customHeight="1" thickTop="1" thickBot="1" x14ac:dyDescent="0.25">
      <c r="A20" s="4">
        <v>15</v>
      </c>
      <c r="B20" s="36" t="s">
        <v>33</v>
      </c>
      <c r="C20" s="37">
        <v>9053.0441950000004</v>
      </c>
      <c r="D20" s="37">
        <v>9464.2349630000008</v>
      </c>
      <c r="E20" s="6">
        <f t="shared" si="0"/>
        <v>-4.3446804692353069E-2</v>
      </c>
      <c r="F20" s="4">
        <v>15</v>
      </c>
      <c r="G20" s="17" t="s">
        <v>29</v>
      </c>
      <c r="H20" s="38">
        <v>11253.083266</v>
      </c>
      <c r="I20" s="38">
        <v>15669.803271000001</v>
      </c>
      <c r="J20" s="7">
        <f t="shared" si="1"/>
        <v>-0.28186186696893606</v>
      </c>
      <c r="K20" s="4">
        <v>15</v>
      </c>
      <c r="L20" s="23" t="s">
        <v>26</v>
      </c>
      <c r="M20" s="28">
        <v>21256.129315999999</v>
      </c>
      <c r="N20" s="28">
        <v>19336.874771000003</v>
      </c>
      <c r="O20" s="8">
        <f t="shared" si="2"/>
        <v>9.9253605752174109E-2</v>
      </c>
      <c r="Q20" s="4">
        <v>15</v>
      </c>
      <c r="R20" s="5" t="s">
        <v>28</v>
      </c>
      <c r="S20" s="16">
        <v>9656.0570329999991</v>
      </c>
      <c r="T20" s="15">
        <v>12124.798306000001</v>
      </c>
      <c r="U20" s="6">
        <f t="shared" si="3"/>
        <v>-0.20361091464740785</v>
      </c>
      <c r="V20" s="4">
        <v>15</v>
      </c>
      <c r="W20" s="17" t="s">
        <v>42</v>
      </c>
      <c r="X20" s="18">
        <v>16158.898767999999</v>
      </c>
      <c r="Y20" s="18">
        <v>15190.351462000001</v>
      </c>
      <c r="Z20" s="7">
        <f t="shared" si="4"/>
        <v>6.3760691016459023E-2</v>
      </c>
      <c r="AA20" s="19">
        <v>15</v>
      </c>
      <c r="AB20" s="23" t="s">
        <v>31</v>
      </c>
      <c r="AC20" s="24">
        <v>26247.7618</v>
      </c>
      <c r="AD20" s="24">
        <v>28705.104871000003</v>
      </c>
      <c r="AE20" s="8">
        <f t="shared" si="5"/>
        <v>-8.5606482959851182E-2</v>
      </c>
    </row>
    <row r="21" spans="1:31" ht="12.95" customHeight="1" thickTop="1" thickBot="1" x14ac:dyDescent="0.25">
      <c r="A21" s="4">
        <v>16</v>
      </c>
      <c r="B21" s="36" t="s">
        <v>27</v>
      </c>
      <c r="C21" s="37">
        <v>8993.4307329999992</v>
      </c>
      <c r="D21" s="37">
        <v>7667.2181529999998</v>
      </c>
      <c r="E21" s="6">
        <f t="shared" si="0"/>
        <v>0.17297180718421115</v>
      </c>
      <c r="F21" s="4">
        <v>16</v>
      </c>
      <c r="G21" s="17" t="s">
        <v>18</v>
      </c>
      <c r="H21" s="38">
        <v>10878.892903</v>
      </c>
      <c r="I21" s="38">
        <v>11299.817478000001</v>
      </c>
      <c r="J21" s="7">
        <f t="shared" si="1"/>
        <v>-3.725056407499619E-2</v>
      </c>
      <c r="K21" s="4">
        <v>16</v>
      </c>
      <c r="L21" s="23" t="s">
        <v>15</v>
      </c>
      <c r="M21" s="28">
        <v>19719.923088</v>
      </c>
      <c r="N21" s="28">
        <v>20991.925557999999</v>
      </c>
      <c r="O21" s="8">
        <f t="shared" si="2"/>
        <v>-6.059484474092186E-2</v>
      </c>
      <c r="Q21" s="4">
        <v>16</v>
      </c>
      <c r="R21" s="5" t="s">
        <v>43</v>
      </c>
      <c r="S21" s="16">
        <v>9301.4634650000007</v>
      </c>
      <c r="T21" s="15">
        <v>9168.1316189999998</v>
      </c>
      <c r="U21" s="6">
        <f t="shared" si="3"/>
        <v>1.4542968135806925E-2</v>
      </c>
      <c r="V21" s="4">
        <v>16</v>
      </c>
      <c r="W21" s="17" t="s">
        <v>8</v>
      </c>
      <c r="X21" s="18">
        <v>15444.855982999999</v>
      </c>
      <c r="Y21" s="18">
        <v>29998.033997999999</v>
      </c>
      <c r="Z21" s="7">
        <f t="shared" si="4"/>
        <v>-0.48513772655802295</v>
      </c>
      <c r="AA21" s="19">
        <v>16</v>
      </c>
      <c r="AB21" s="23" t="s">
        <v>27</v>
      </c>
      <c r="AC21" s="24">
        <v>23312.543128000001</v>
      </c>
      <c r="AD21" s="24">
        <v>25090.311779</v>
      </c>
      <c r="AE21" s="8">
        <f t="shared" si="5"/>
        <v>-7.0854785172018028E-2</v>
      </c>
    </row>
    <row r="22" spans="1:31" ht="12.95" customHeight="1" thickTop="1" thickBot="1" x14ac:dyDescent="0.25">
      <c r="A22" s="4">
        <v>17</v>
      </c>
      <c r="B22" s="36" t="s">
        <v>22</v>
      </c>
      <c r="C22" s="37">
        <v>8963.2201590000004</v>
      </c>
      <c r="D22" s="37">
        <v>10737.885039000001</v>
      </c>
      <c r="E22" s="6">
        <f t="shared" si="0"/>
        <v>-0.16527136149757771</v>
      </c>
      <c r="F22" s="4">
        <v>17</v>
      </c>
      <c r="G22" s="17" t="s">
        <v>25</v>
      </c>
      <c r="H22" s="38">
        <v>10071.496082</v>
      </c>
      <c r="I22" s="38">
        <v>9068.8894550000005</v>
      </c>
      <c r="J22" s="7">
        <f t="shared" si="1"/>
        <v>0.1105545096756281</v>
      </c>
      <c r="K22" s="4">
        <v>17</v>
      </c>
      <c r="L22" s="23" t="s">
        <v>25</v>
      </c>
      <c r="M22" s="28">
        <v>19321.270947999998</v>
      </c>
      <c r="N22" s="28">
        <v>17969.076207999999</v>
      </c>
      <c r="O22" s="8">
        <f t="shared" si="2"/>
        <v>7.5251210710430921E-2</v>
      </c>
      <c r="Q22" s="4">
        <v>17</v>
      </c>
      <c r="R22" s="5" t="s">
        <v>20</v>
      </c>
      <c r="S22" s="16">
        <v>9220.889158</v>
      </c>
      <c r="T22" s="15">
        <v>11910.461206</v>
      </c>
      <c r="U22" s="6">
        <f t="shared" si="3"/>
        <v>-0.22581594461221235</v>
      </c>
      <c r="V22" s="4">
        <v>17</v>
      </c>
      <c r="W22" s="17" t="s">
        <v>9</v>
      </c>
      <c r="X22" s="18">
        <v>15186.513618000001</v>
      </c>
      <c r="Y22" s="18">
        <v>20848.769898999999</v>
      </c>
      <c r="Z22" s="7">
        <f t="shared" si="4"/>
        <v>-0.27158706765100732</v>
      </c>
      <c r="AA22" s="19">
        <v>17</v>
      </c>
      <c r="AB22" s="23" t="s">
        <v>16</v>
      </c>
      <c r="AC22" s="24">
        <v>23226.020819000001</v>
      </c>
      <c r="AD22" s="24">
        <v>29849.666695</v>
      </c>
      <c r="AE22" s="8">
        <f t="shared" si="5"/>
        <v>-0.22190016202457294</v>
      </c>
    </row>
    <row r="23" spans="1:31" ht="12.95" customHeight="1" thickTop="1" thickBot="1" x14ac:dyDescent="0.25">
      <c r="A23" s="4">
        <v>18</v>
      </c>
      <c r="B23" s="36" t="s">
        <v>46</v>
      </c>
      <c r="C23" s="37">
        <v>8472.2791390000002</v>
      </c>
      <c r="D23" s="37">
        <v>8210.3297160000002</v>
      </c>
      <c r="E23" s="6">
        <f t="shared" si="0"/>
        <v>3.1904860347998235E-2</v>
      </c>
      <c r="F23" s="4">
        <v>18</v>
      </c>
      <c r="G23" s="17" t="s">
        <v>24</v>
      </c>
      <c r="H23" s="38">
        <v>9041.7861850000008</v>
      </c>
      <c r="I23" s="38">
        <v>9706.9703520000003</v>
      </c>
      <c r="J23" s="7">
        <f t="shared" si="1"/>
        <v>-6.852644469682001E-2</v>
      </c>
      <c r="K23" s="4">
        <v>18</v>
      </c>
      <c r="L23" s="23" t="s">
        <v>17</v>
      </c>
      <c r="M23" s="28">
        <v>16251.672094999998</v>
      </c>
      <c r="N23" s="28">
        <v>17647.580956000002</v>
      </c>
      <c r="O23" s="8">
        <f t="shared" si="2"/>
        <v>-7.9099161776357146E-2</v>
      </c>
      <c r="Q23" s="4">
        <v>18</v>
      </c>
      <c r="R23" s="5" t="s">
        <v>18</v>
      </c>
      <c r="S23" s="16">
        <v>8983.4745629999998</v>
      </c>
      <c r="T23" s="15">
        <v>8681.0939170000001</v>
      </c>
      <c r="U23" s="6">
        <f t="shared" si="3"/>
        <v>3.4832090159496384E-2</v>
      </c>
      <c r="V23" s="4">
        <v>18</v>
      </c>
      <c r="W23" s="17" t="s">
        <v>14</v>
      </c>
      <c r="X23" s="18">
        <v>14467.710881000001</v>
      </c>
      <c r="Y23" s="18">
        <v>21968.464139</v>
      </c>
      <c r="Z23" s="7">
        <f t="shared" si="4"/>
        <v>-0.34143275608803808</v>
      </c>
      <c r="AA23" s="19">
        <v>18</v>
      </c>
      <c r="AB23" s="23" t="s">
        <v>8</v>
      </c>
      <c r="AC23" s="24">
        <v>22567.651313999999</v>
      </c>
      <c r="AD23" s="24">
        <v>39534.963441</v>
      </c>
      <c r="AE23" s="8">
        <f t="shared" si="5"/>
        <v>-0.4291723236906787</v>
      </c>
    </row>
    <row r="24" spans="1:31" ht="12.95" customHeight="1" thickTop="1" thickBot="1" x14ac:dyDescent="0.25">
      <c r="A24" s="4">
        <v>19</v>
      </c>
      <c r="B24" s="36" t="s">
        <v>20</v>
      </c>
      <c r="C24" s="37">
        <v>8225.3211310000006</v>
      </c>
      <c r="D24" s="37">
        <v>8481.8762810000007</v>
      </c>
      <c r="E24" s="6">
        <f t="shared" si="0"/>
        <v>-3.0247452509381881E-2</v>
      </c>
      <c r="F24" s="4">
        <v>19</v>
      </c>
      <c r="G24" s="17" t="s">
        <v>13</v>
      </c>
      <c r="H24" s="38">
        <v>8022.7510519999996</v>
      </c>
      <c r="I24" s="38">
        <v>8812.6770469999992</v>
      </c>
      <c r="J24" s="7">
        <f t="shared" si="1"/>
        <v>-8.9635191530013605E-2</v>
      </c>
      <c r="K24" s="4">
        <v>19</v>
      </c>
      <c r="L24" s="23" t="s">
        <v>22</v>
      </c>
      <c r="M24" s="28">
        <v>15597.440600000002</v>
      </c>
      <c r="N24" s="28">
        <v>16690.839474</v>
      </c>
      <c r="O24" s="8">
        <f t="shared" si="2"/>
        <v>-6.5508920369357723E-2</v>
      </c>
      <c r="Q24" s="4">
        <v>19</v>
      </c>
      <c r="R24" s="5" t="s">
        <v>31</v>
      </c>
      <c r="S24" s="16">
        <v>8515.9951120000005</v>
      </c>
      <c r="T24" s="15">
        <v>10295.234725</v>
      </c>
      <c r="U24" s="6">
        <f t="shared" si="3"/>
        <v>-0.17282166560801748</v>
      </c>
      <c r="V24" s="4">
        <v>19</v>
      </c>
      <c r="W24" s="17" t="s">
        <v>16</v>
      </c>
      <c r="X24" s="18">
        <v>10958.326048000001</v>
      </c>
      <c r="Y24" s="18">
        <v>14853.727127</v>
      </c>
      <c r="Z24" s="7">
        <f t="shared" si="4"/>
        <v>-0.26225074997636311</v>
      </c>
      <c r="AA24" s="19">
        <v>19</v>
      </c>
      <c r="AB24" s="23" t="s">
        <v>39</v>
      </c>
      <c r="AC24" s="24">
        <v>22109.083814000001</v>
      </c>
      <c r="AD24" s="24">
        <v>23402.203310999997</v>
      </c>
      <c r="AE24" s="8">
        <f t="shared" si="5"/>
        <v>-5.5256314109200851E-2</v>
      </c>
    </row>
    <row r="25" spans="1:31" ht="12.95" customHeight="1" thickTop="1" thickBot="1" x14ac:dyDescent="0.25">
      <c r="A25" s="4">
        <v>20</v>
      </c>
      <c r="B25" s="36" t="s">
        <v>31</v>
      </c>
      <c r="C25" s="37">
        <v>8190.775748</v>
      </c>
      <c r="D25" s="37">
        <v>8857.3191760000009</v>
      </c>
      <c r="E25" s="6">
        <f t="shared" si="0"/>
        <v>-7.5253405094182726E-2</v>
      </c>
      <c r="F25" s="4">
        <v>20</v>
      </c>
      <c r="G25" s="17" t="s">
        <v>30</v>
      </c>
      <c r="H25" s="38">
        <v>7889.2638509999997</v>
      </c>
      <c r="I25" s="38">
        <v>6972.3763529999997</v>
      </c>
      <c r="J25" s="7">
        <f t="shared" si="1"/>
        <v>0.13150286954970403</v>
      </c>
      <c r="K25" s="4">
        <v>20</v>
      </c>
      <c r="L25" s="23" t="s">
        <v>27</v>
      </c>
      <c r="M25" s="28">
        <v>15319.230607999998</v>
      </c>
      <c r="N25" s="28">
        <v>13334.177497000001</v>
      </c>
      <c r="O25" s="8">
        <f t="shared" si="2"/>
        <v>0.14886955805460111</v>
      </c>
      <c r="Q25" s="4">
        <v>20</v>
      </c>
      <c r="R25" s="5" t="s">
        <v>40</v>
      </c>
      <c r="S25" s="16">
        <v>7352.9212049999996</v>
      </c>
      <c r="T25" s="15">
        <v>8369.906594</v>
      </c>
      <c r="U25" s="6">
        <f t="shared" si="3"/>
        <v>-0.12150498665409604</v>
      </c>
      <c r="V25" s="4">
        <v>20</v>
      </c>
      <c r="W25" s="17" t="s">
        <v>44</v>
      </c>
      <c r="X25" s="18">
        <v>10718.542759</v>
      </c>
      <c r="Y25" s="18">
        <v>10289.793905</v>
      </c>
      <c r="Z25" s="7">
        <f t="shared" si="4"/>
        <v>4.1667389838747161E-2</v>
      </c>
      <c r="AA25" s="19">
        <v>20</v>
      </c>
      <c r="AB25" s="23" t="s">
        <v>32</v>
      </c>
      <c r="AC25" s="24">
        <v>21954.093283999999</v>
      </c>
      <c r="AD25" s="24">
        <v>22763.326771</v>
      </c>
      <c r="AE25" s="8">
        <f t="shared" si="5"/>
        <v>-3.554987788651999E-2</v>
      </c>
    </row>
    <row r="26" spans="1:31" ht="12.95" customHeight="1" thickTop="1" thickBot="1" x14ac:dyDescent="0.25">
      <c r="A26" s="4">
        <v>21</v>
      </c>
      <c r="B26" s="36" t="s">
        <v>8</v>
      </c>
      <c r="C26" s="37">
        <v>7469.6254310000004</v>
      </c>
      <c r="D26" s="37">
        <v>8023.5510459999996</v>
      </c>
      <c r="E26" s="6">
        <f t="shared" si="0"/>
        <v>-6.9037463814248315E-2</v>
      </c>
      <c r="F26" s="4">
        <v>21</v>
      </c>
      <c r="G26" s="17" t="s">
        <v>32</v>
      </c>
      <c r="H26" s="38">
        <v>7348.1007570000002</v>
      </c>
      <c r="I26" s="38">
        <v>6547.7539699999998</v>
      </c>
      <c r="J26" s="7">
        <f t="shared" si="1"/>
        <v>0.12223226325652557</v>
      </c>
      <c r="K26" s="4">
        <v>21</v>
      </c>
      <c r="L26" s="23" t="s">
        <v>30</v>
      </c>
      <c r="M26" s="28">
        <v>15274.554489999999</v>
      </c>
      <c r="N26" s="28">
        <v>14184.600132</v>
      </c>
      <c r="O26" s="8">
        <f t="shared" si="2"/>
        <v>7.6840682702157895E-2</v>
      </c>
      <c r="Q26" s="4">
        <v>21</v>
      </c>
      <c r="R26" s="5" t="s">
        <v>8</v>
      </c>
      <c r="S26" s="16">
        <v>7122.7953310000003</v>
      </c>
      <c r="T26" s="15">
        <v>9536.9294430000009</v>
      </c>
      <c r="U26" s="6">
        <f t="shared" si="3"/>
        <v>-0.25313536462953995</v>
      </c>
      <c r="V26" s="4">
        <v>21</v>
      </c>
      <c r="W26" s="17" t="s">
        <v>30</v>
      </c>
      <c r="X26" s="18">
        <v>10208.210299</v>
      </c>
      <c r="Y26" s="18">
        <v>10581.06668</v>
      </c>
      <c r="Z26" s="7">
        <f t="shared" si="4"/>
        <v>-3.5238071196050678E-2</v>
      </c>
      <c r="AA26" s="19">
        <v>21</v>
      </c>
      <c r="AB26" s="23" t="s">
        <v>42</v>
      </c>
      <c r="AC26" s="24">
        <v>20959.438930999997</v>
      </c>
      <c r="AD26" s="24">
        <v>20027.221573999999</v>
      </c>
      <c r="AE26" s="8">
        <f t="shared" si="5"/>
        <v>4.6547513021488365E-2</v>
      </c>
    </row>
    <row r="27" spans="1:31" ht="12.95" customHeight="1" thickTop="1" thickBot="1" x14ac:dyDescent="0.25">
      <c r="A27" s="4">
        <v>22</v>
      </c>
      <c r="B27" s="36" t="s">
        <v>30</v>
      </c>
      <c r="C27" s="37">
        <v>7385.2906389999998</v>
      </c>
      <c r="D27" s="37">
        <v>7212.2237789999999</v>
      </c>
      <c r="E27" s="6">
        <f t="shared" si="0"/>
        <v>2.3996324199468507E-2</v>
      </c>
      <c r="F27" s="4">
        <v>22</v>
      </c>
      <c r="G27" s="17" t="s">
        <v>21</v>
      </c>
      <c r="H27" s="38">
        <v>6927.0172759999996</v>
      </c>
      <c r="I27" s="38">
        <v>7680.1166759999996</v>
      </c>
      <c r="J27" s="7">
        <f t="shared" si="1"/>
        <v>-9.8058327987828611E-2</v>
      </c>
      <c r="K27" s="4">
        <v>22</v>
      </c>
      <c r="L27" s="23" t="s">
        <v>23</v>
      </c>
      <c r="M27" s="28">
        <v>13343.460937</v>
      </c>
      <c r="N27" s="28">
        <v>14538.782918000001</v>
      </c>
      <c r="O27" s="8">
        <f t="shared" si="2"/>
        <v>-8.2216096611505987E-2</v>
      </c>
      <c r="Q27" s="4">
        <v>22</v>
      </c>
      <c r="R27" s="5" t="s">
        <v>46</v>
      </c>
      <c r="S27" s="16">
        <v>6859.6780360000002</v>
      </c>
      <c r="T27" s="15">
        <v>8086.2258869999996</v>
      </c>
      <c r="U27" s="6">
        <f t="shared" si="3"/>
        <v>-0.15168359975843443</v>
      </c>
      <c r="V27" s="4">
        <v>22</v>
      </c>
      <c r="W27" s="17" t="s">
        <v>13</v>
      </c>
      <c r="X27" s="18">
        <v>9164.0087989999993</v>
      </c>
      <c r="Y27" s="18">
        <v>11812.451598</v>
      </c>
      <c r="Z27" s="7">
        <f t="shared" si="4"/>
        <v>-0.22420771649539845</v>
      </c>
      <c r="AA27" s="19">
        <v>22</v>
      </c>
      <c r="AB27" s="23" t="s">
        <v>14</v>
      </c>
      <c r="AC27" s="24">
        <v>17957.760696000001</v>
      </c>
      <c r="AD27" s="24">
        <v>28065.240039</v>
      </c>
      <c r="AE27" s="8">
        <f t="shared" si="5"/>
        <v>-0.36014227310917174</v>
      </c>
    </row>
    <row r="28" spans="1:31" ht="12.95" customHeight="1" thickTop="1" thickBot="1" x14ac:dyDescent="0.25">
      <c r="A28" s="4">
        <v>23</v>
      </c>
      <c r="B28" s="36" t="s">
        <v>26</v>
      </c>
      <c r="C28" s="37">
        <v>7184.5980689999997</v>
      </c>
      <c r="D28" s="37">
        <v>6500.8732380000001</v>
      </c>
      <c r="E28" s="6">
        <f t="shared" si="0"/>
        <v>0.10517430596913903</v>
      </c>
      <c r="F28" s="4">
        <v>23</v>
      </c>
      <c r="G28" s="17" t="s">
        <v>22</v>
      </c>
      <c r="H28" s="38">
        <v>6634.2204410000004</v>
      </c>
      <c r="I28" s="38">
        <v>5952.9544349999996</v>
      </c>
      <c r="J28" s="7">
        <f t="shared" si="1"/>
        <v>0.11444166311681181</v>
      </c>
      <c r="K28" s="4">
        <v>23</v>
      </c>
      <c r="L28" s="23" t="s">
        <v>31</v>
      </c>
      <c r="M28" s="28">
        <v>13166.475517999999</v>
      </c>
      <c r="N28" s="28">
        <v>13659.998283000001</v>
      </c>
      <c r="O28" s="8">
        <f t="shared" si="2"/>
        <v>-3.6129050295284106E-2</v>
      </c>
      <c r="Q28" s="4">
        <v>23</v>
      </c>
      <c r="R28" s="5" t="s">
        <v>33</v>
      </c>
      <c r="S28" s="16">
        <v>6525.7171179999996</v>
      </c>
      <c r="T28" s="15">
        <v>9115.4400829999995</v>
      </c>
      <c r="U28" s="6">
        <f t="shared" si="3"/>
        <v>-0.28410290028999802</v>
      </c>
      <c r="V28" s="4">
        <v>23</v>
      </c>
      <c r="W28" s="17" t="s">
        <v>27</v>
      </c>
      <c r="X28" s="18">
        <v>8056.3379000000004</v>
      </c>
      <c r="Y28" s="18">
        <v>9295.160226</v>
      </c>
      <c r="Z28" s="7">
        <f t="shared" si="4"/>
        <v>-0.13327605935557968</v>
      </c>
      <c r="AA28" s="19">
        <v>23</v>
      </c>
      <c r="AB28" s="23" t="s">
        <v>28</v>
      </c>
      <c r="AC28" s="24">
        <v>17049.238937999999</v>
      </c>
      <c r="AD28" s="24">
        <v>19828.691341000002</v>
      </c>
      <c r="AE28" s="8">
        <f t="shared" si="5"/>
        <v>-0.14017326485146797</v>
      </c>
    </row>
    <row r="29" spans="1:31" ht="12.95" customHeight="1" thickTop="1" thickBot="1" x14ac:dyDescent="0.25">
      <c r="A29" s="4">
        <v>24</v>
      </c>
      <c r="B29" s="36" t="s">
        <v>51</v>
      </c>
      <c r="C29" s="37">
        <v>6632.1730340000004</v>
      </c>
      <c r="D29" s="37">
        <v>5547.5597399999997</v>
      </c>
      <c r="E29" s="6">
        <f t="shared" si="0"/>
        <v>0.19551178262750907</v>
      </c>
      <c r="F29" s="4">
        <v>24</v>
      </c>
      <c r="G29" s="17" t="s">
        <v>27</v>
      </c>
      <c r="H29" s="38">
        <v>6325.7998749999997</v>
      </c>
      <c r="I29" s="38">
        <v>5666.9593439999999</v>
      </c>
      <c r="J29" s="7">
        <f t="shared" si="1"/>
        <v>0.11625997135440184</v>
      </c>
      <c r="K29" s="4">
        <v>24</v>
      </c>
      <c r="L29" s="23" t="s">
        <v>46</v>
      </c>
      <c r="M29" s="28">
        <v>12976.423375</v>
      </c>
      <c r="N29" s="28">
        <v>13160.723061000001</v>
      </c>
      <c r="O29" s="8">
        <f t="shared" si="2"/>
        <v>-1.4003765989586633E-2</v>
      </c>
      <c r="Q29" s="4">
        <v>24</v>
      </c>
      <c r="R29" s="5" t="s">
        <v>22</v>
      </c>
      <c r="S29" s="16">
        <v>6208.4616050000004</v>
      </c>
      <c r="T29" s="15">
        <v>7577.6104930000001</v>
      </c>
      <c r="U29" s="6">
        <f t="shared" si="3"/>
        <v>-0.18068346073802341</v>
      </c>
      <c r="V29" s="4">
        <v>24</v>
      </c>
      <c r="W29" s="17" t="s">
        <v>39</v>
      </c>
      <c r="X29" s="18">
        <v>7988.0282109999998</v>
      </c>
      <c r="Y29" s="18">
        <v>7636.1704069999996</v>
      </c>
      <c r="Z29" s="7">
        <f t="shared" si="4"/>
        <v>4.6077783135569601E-2</v>
      </c>
      <c r="AA29" s="19">
        <v>24</v>
      </c>
      <c r="AB29" s="23" t="s">
        <v>30</v>
      </c>
      <c r="AC29" s="24">
        <v>15585.726306</v>
      </c>
      <c r="AD29" s="24">
        <v>16255.266094999999</v>
      </c>
      <c r="AE29" s="8">
        <f t="shared" si="5"/>
        <v>-4.1189100509769205E-2</v>
      </c>
    </row>
    <row r="30" spans="1:31" ht="12.95" customHeight="1" thickTop="1" thickBot="1" x14ac:dyDescent="0.25">
      <c r="A30" s="4">
        <v>25</v>
      </c>
      <c r="B30" s="36" t="s">
        <v>47</v>
      </c>
      <c r="C30" s="37">
        <v>6255.0278859999999</v>
      </c>
      <c r="D30" s="37">
        <v>6528.180652</v>
      </c>
      <c r="E30" s="6">
        <f t="shared" si="0"/>
        <v>-4.1842096682222781E-2</v>
      </c>
      <c r="F30" s="4">
        <v>25</v>
      </c>
      <c r="G30" s="17" t="s">
        <v>17</v>
      </c>
      <c r="H30" s="38">
        <v>6185.1831819999998</v>
      </c>
      <c r="I30" s="38">
        <v>5683.8734990000003</v>
      </c>
      <c r="J30" s="7">
        <f t="shared" si="1"/>
        <v>8.819859961489257E-2</v>
      </c>
      <c r="K30" s="4">
        <v>25</v>
      </c>
      <c r="L30" s="23" t="s">
        <v>32</v>
      </c>
      <c r="M30" s="28">
        <v>12845.321204</v>
      </c>
      <c r="N30" s="28">
        <v>13227.70242</v>
      </c>
      <c r="O30" s="8">
        <f t="shared" si="2"/>
        <v>-2.8907606465492272E-2</v>
      </c>
      <c r="Q30" s="4">
        <v>25</v>
      </c>
      <c r="R30" s="5" t="s">
        <v>47</v>
      </c>
      <c r="S30" s="22">
        <v>6198.1301530000001</v>
      </c>
      <c r="T30" s="15">
        <v>7112.3649590000005</v>
      </c>
      <c r="U30" s="6">
        <f t="shared" si="3"/>
        <v>-0.12854160483470775</v>
      </c>
      <c r="V30" s="4">
        <v>25</v>
      </c>
      <c r="W30" s="17" t="s">
        <v>28</v>
      </c>
      <c r="X30" s="18">
        <v>7393.1819050000004</v>
      </c>
      <c r="Y30" s="18">
        <v>7703.8930350000001</v>
      </c>
      <c r="Z30" s="7">
        <f t="shared" si="4"/>
        <v>-4.0331703541104484E-2</v>
      </c>
      <c r="AA30" s="19">
        <v>25</v>
      </c>
      <c r="AB30" s="23" t="s">
        <v>44</v>
      </c>
      <c r="AC30" s="24">
        <v>13720.086306000001</v>
      </c>
      <c r="AD30" s="24">
        <v>13695.450105</v>
      </c>
      <c r="AE30" s="8">
        <f t="shared" si="5"/>
        <v>1.7988602646222531E-3</v>
      </c>
    </row>
    <row r="31" spans="1:31" ht="12.95" customHeight="1" thickTop="1" thickBot="1" x14ac:dyDescent="0.25">
      <c r="A31" s="1"/>
      <c r="B31" s="9" t="s">
        <v>34</v>
      </c>
      <c r="C31" s="10">
        <f>SUM(C6:C30)</f>
        <v>474861.743502</v>
      </c>
      <c r="D31" s="10">
        <f>SUM(D6:D30)</f>
        <v>482339.94878400007</v>
      </c>
      <c r="E31" s="11">
        <f t="shared" ref="E31:E33" si="6">SUM( C31-D31)/D31</f>
        <v>-1.5504013923899416E-2</v>
      </c>
      <c r="F31" s="12"/>
      <c r="G31" s="9" t="s">
        <v>34</v>
      </c>
      <c r="H31" s="10">
        <f>SUM(H6:H30)</f>
        <v>549490.46821999981</v>
      </c>
      <c r="I31" s="10">
        <f>SUM(I6:I30)</f>
        <v>554132.16394499992</v>
      </c>
      <c r="J31" s="11">
        <f t="shared" ref="J31:J33" si="7">SUM( H31-I31)/I31</f>
        <v>-8.3765138120746648E-3</v>
      </c>
      <c r="K31" s="12"/>
      <c r="L31" s="9" t="s">
        <v>34</v>
      </c>
      <c r="M31" s="13">
        <f>SUM(M6:M30)</f>
        <v>990953.3146360002</v>
      </c>
      <c r="N31" s="13">
        <f>SUM(N6:N30)</f>
        <v>991435.38856999995</v>
      </c>
      <c r="O31" s="11">
        <f t="shared" ref="O31:O33" si="8">SUM( M31-N31)/N31</f>
        <v>-4.8623837675904784E-4</v>
      </c>
      <c r="Q31" s="1"/>
      <c r="R31" s="9" t="s">
        <v>34</v>
      </c>
      <c r="S31" s="20">
        <f>SUM(S6:S30)</f>
        <v>381221.88886100001</v>
      </c>
      <c r="T31" s="20">
        <f>SUM(T6:T30)</f>
        <v>443203.22862299997</v>
      </c>
      <c r="U31" s="11">
        <f t="shared" ref="U31:U33" si="9">SUM( S31-T31)/T31</f>
        <v>-0.13984857455702984</v>
      </c>
      <c r="V31" s="12"/>
      <c r="W31" s="9" t="s">
        <v>34</v>
      </c>
      <c r="X31" s="20">
        <f>SUM(X6:X30)</f>
        <v>882110.62891399965</v>
      </c>
      <c r="Y31" s="20">
        <f>SUM(Y6:Y30)</f>
        <v>951902.73141200002</v>
      </c>
      <c r="Z31" s="11">
        <f t="shared" ref="Z31:Z33" si="10">SUM( X31-Y31)/Y31</f>
        <v>-7.3318523200868027E-2</v>
      </c>
      <c r="AA31" s="12"/>
      <c r="AB31" s="9" t="s">
        <v>34</v>
      </c>
      <c r="AC31" s="20">
        <f>SUM(AC6:AC30)</f>
        <v>1243369.0753669997</v>
      </c>
      <c r="AD31" s="20">
        <f>SUM(AD6:AD30)</f>
        <v>1370864.2518480003</v>
      </c>
      <c r="AE31" s="11">
        <f t="shared" ref="AE31:AE33" si="11">SUM( AC31-AD31)/AD31</f>
        <v>-9.3003502213388461E-2</v>
      </c>
    </row>
    <row r="32" spans="1:31" ht="12.95" customHeight="1" thickTop="1" thickBot="1" x14ac:dyDescent="0.25">
      <c r="A32" s="1"/>
      <c r="B32" s="14" t="s">
        <v>35</v>
      </c>
      <c r="C32" s="10">
        <f>+C33-C31</f>
        <v>119698.11439799995</v>
      </c>
      <c r="D32" s="10">
        <f>+D33-D31</f>
        <v>131961.6519370004</v>
      </c>
      <c r="E32" s="11">
        <f t="shared" si="6"/>
        <v>-9.2932585785264074E-2</v>
      </c>
      <c r="F32" s="11"/>
      <c r="G32" s="14" t="s">
        <v>35</v>
      </c>
      <c r="H32" s="10">
        <f>+H33-H31</f>
        <v>121081.42484200001</v>
      </c>
      <c r="I32" s="10">
        <f>+I33-I31</f>
        <v>119219.8957400003</v>
      </c>
      <c r="J32" s="11">
        <f t="shared" si="7"/>
        <v>1.5614248699389986E-2</v>
      </c>
      <c r="K32" s="11"/>
      <c r="L32" s="14" t="s">
        <v>35</v>
      </c>
      <c r="M32" s="13">
        <f>+M33-M31</f>
        <v>274178.43632599968</v>
      </c>
      <c r="N32" s="13">
        <f>+N33-N31</f>
        <v>296218.27183600073</v>
      </c>
      <c r="O32" s="11">
        <f t="shared" si="8"/>
        <v>-7.4404037851531518E-2</v>
      </c>
      <c r="Q32" s="1"/>
      <c r="R32" s="14" t="s">
        <v>35</v>
      </c>
      <c r="S32" s="20">
        <f>+S33-S31</f>
        <v>131376.31728899962</v>
      </c>
      <c r="T32" s="20">
        <f>+T33-T31</f>
        <v>159566.84568399936</v>
      </c>
      <c r="U32" s="11">
        <f t="shared" si="9"/>
        <v>-0.17666908356907227</v>
      </c>
      <c r="V32" s="11"/>
      <c r="W32" s="14" t="s">
        <v>35</v>
      </c>
      <c r="X32" s="20">
        <f>+X33-X31</f>
        <v>169849.18266400008</v>
      </c>
      <c r="Y32" s="20">
        <f>+Y33-Y31</f>
        <v>198597.13460499886</v>
      </c>
      <c r="Z32" s="11">
        <f t="shared" si="10"/>
        <v>-0.1447551194440807</v>
      </c>
      <c r="AA32" s="11"/>
      <c r="AB32" s="14" t="s">
        <v>35</v>
      </c>
      <c r="AC32" s="20">
        <f>+AC33-AC31</f>
        <v>321188.94236100046</v>
      </c>
      <c r="AD32" s="20">
        <f>+AD33-AD31</f>
        <v>382406.49775599944</v>
      </c>
      <c r="AE32" s="11">
        <f t="shared" si="11"/>
        <v>-0.16008502929272875</v>
      </c>
    </row>
    <row r="33" spans="1:152" ht="12.75" thickTop="1" thickBot="1" x14ac:dyDescent="0.25">
      <c r="A33" s="1"/>
      <c r="B33" s="14" t="s">
        <v>36</v>
      </c>
      <c r="C33" s="25">
        <v>594559.85789999994</v>
      </c>
      <c r="D33" s="25">
        <v>614301.60072100046</v>
      </c>
      <c r="E33" s="11">
        <f t="shared" si="6"/>
        <v>-3.2136889758759876E-2</v>
      </c>
      <c r="F33" s="11"/>
      <c r="G33" s="14" t="s">
        <v>36</v>
      </c>
      <c r="H33" s="25">
        <v>670571.89306199981</v>
      </c>
      <c r="I33" s="25">
        <v>673352.05968500022</v>
      </c>
      <c r="J33" s="11">
        <f t="shared" si="7"/>
        <v>-4.1288455021597321E-3</v>
      </c>
      <c r="K33" s="11"/>
      <c r="L33" s="14" t="s">
        <v>36</v>
      </c>
      <c r="M33" s="13">
        <v>1265131.7509619999</v>
      </c>
      <c r="N33" s="13">
        <v>1287653.6604060007</v>
      </c>
      <c r="O33" s="11">
        <f t="shared" si="8"/>
        <v>-1.7490657726161853E-2</v>
      </c>
      <c r="Q33" s="1"/>
      <c r="R33" s="14" t="s">
        <v>36</v>
      </c>
      <c r="S33" s="26">
        <v>512598.20614999963</v>
      </c>
      <c r="T33" s="26">
        <v>602770.07430699933</v>
      </c>
      <c r="U33" s="11">
        <f t="shared" si="9"/>
        <v>-0.14959579448377508</v>
      </c>
      <c r="V33" s="11"/>
      <c r="W33" s="14" t="s">
        <v>36</v>
      </c>
      <c r="X33" s="21">
        <v>1051959.8115779997</v>
      </c>
      <c r="Y33" s="21">
        <v>1150499.8660169989</v>
      </c>
      <c r="Z33" s="11">
        <f t="shared" si="10"/>
        <v>-8.564977480626948E-2</v>
      </c>
      <c r="AA33" s="11"/>
      <c r="AB33" s="14" t="s">
        <v>36</v>
      </c>
      <c r="AC33" s="21">
        <v>1564558.0177280002</v>
      </c>
      <c r="AD33" s="21">
        <v>1753270.7496039998</v>
      </c>
      <c r="AE33" s="11">
        <f t="shared" si="11"/>
        <v>-0.10763467759821063</v>
      </c>
    </row>
    <row r="34" spans="1:152" ht="12" thickTop="1" x14ac:dyDescent="0.2"/>
    <row r="35" spans="1:152" s="32" customFormat="1" ht="15" x14ac:dyDescent="0.2">
      <c r="A35" s="45" t="s">
        <v>45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9"/>
      <c r="O35" s="30"/>
      <c r="P35" s="30"/>
      <c r="Q35" s="30"/>
      <c r="R35" s="30"/>
      <c r="S35" s="31"/>
      <c r="T35" s="31"/>
      <c r="U35" s="31"/>
      <c r="V35" s="31"/>
      <c r="W35" s="31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</row>
    <row r="36" spans="1:152" x14ac:dyDescent="0.2">
      <c r="M36" s="33"/>
      <c r="N36" s="33"/>
      <c r="O36" s="34"/>
    </row>
    <row r="37" spans="1:152" x14ac:dyDescent="0.2">
      <c r="M37" s="33"/>
      <c r="N37" s="33"/>
      <c r="AC37" s="35"/>
      <c r="AD37" s="35"/>
      <c r="AE37" s="34"/>
    </row>
    <row r="38" spans="1:152" x14ac:dyDescent="0.2">
      <c r="O38" s="34"/>
    </row>
    <row r="39" spans="1:152" x14ac:dyDescent="0.2">
      <c r="O39" s="34"/>
    </row>
    <row r="40" spans="1:152" x14ac:dyDescent="0.2">
      <c r="O40" s="34"/>
    </row>
  </sheetData>
  <mergeCells count="13">
    <mergeCell ref="A35:M35"/>
    <mergeCell ref="A1:O1"/>
    <mergeCell ref="A2:O2"/>
    <mergeCell ref="A3:O3"/>
    <mergeCell ref="A4:E4"/>
    <mergeCell ref="F4:J4"/>
    <mergeCell ref="K4:O4"/>
    <mergeCell ref="Q1:AE1"/>
    <mergeCell ref="Q2:AE2"/>
    <mergeCell ref="Q3:AE3"/>
    <mergeCell ref="Q4:U4"/>
    <mergeCell ref="V4:Z4"/>
    <mergeCell ref="AA4:AE4"/>
  </mergeCells>
  <hyperlinks>
    <hyperlink ref="A35" r:id="rId1" display="http://www.census.gov/foreign-trade/Press-Release/ft920_index.html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</dc:creator>
  <cp:lastModifiedBy>Rex</cp:lastModifiedBy>
  <dcterms:created xsi:type="dcterms:W3CDTF">2011-02-14T17:05:35Z</dcterms:created>
  <dcterms:modified xsi:type="dcterms:W3CDTF">2016-02-07T00:48:42Z</dcterms:modified>
</cp:coreProperties>
</file>